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activeTab="2"/>
  </bookViews>
  <sheets>
    <sheet name="VP podle přechodného rámce" sheetId="6" r:id="rId1"/>
    <sheet name="VP podle de minimis" sheetId="7" r:id="rId2"/>
    <sheet name="Soupiska účetních dokladů NN " sheetId="16" r:id="rId3"/>
    <sheet name="Přehled čerp. zp. výd. NN" sheetId="17" r:id="rId4"/>
    <sheet name="Přepracovaný rozpočet proj.NN" sheetId="18" r:id="rId5"/>
    <sheet name="Podpisové vzory" sheetId="9" r:id="rId6"/>
    <sheet name="Pracovní výkaz" sheetId="10" r:id="rId7"/>
    <sheet name="Mzdové výdaje" sheetId="11" r:id="rId8"/>
    <sheet name="Cestovní výdaje - zahraniční" sheetId="15" r:id="rId9"/>
    <sheet name="Odpisy" sheetId="12" r:id="rId10"/>
    <sheet name="Rozpis mzdových příspěvků " sheetId="13" r:id="rId11"/>
    <sheet name="Seznam školení" sheetId="14" r:id="rId12"/>
  </sheets>
  <definedNames>
    <definedName name="_xlnm.Print_Area" localSheetId="8">'Cestovní výdaje - zahraniční'!$A$1:$K$35</definedName>
    <definedName name="_xlnm.Print_Area" localSheetId="7">'Mzdové výdaje'!$A$1:$M$41</definedName>
    <definedName name="_xlnm.Print_Area" localSheetId="9">Odpisy!$A$1:$J$37</definedName>
    <definedName name="_xlnm.Print_Area" localSheetId="5">'Podpisové vzory'!$A$1:$E$25</definedName>
    <definedName name="_xlnm.Print_Area" localSheetId="6">'Pracovní výkaz'!$A$1:$I$67</definedName>
    <definedName name="_xlnm.Print_Area" localSheetId="10">'Rozpis mzdových příspěvků '!$A$1:$M$33</definedName>
    <definedName name="_xlnm.Print_Area" localSheetId="11">'Seznam školení'!$A$1:$E$38</definedName>
    <definedName name="_xlnm.Print_Area" localSheetId="1">'VP podle de minimis'!$A$1:$J$34</definedName>
    <definedName name="_xlnm.Print_Area" localSheetId="0">'VP podle přechodného rámce'!$A$1:$K$31</definedName>
    <definedName name="Z_0403529E_C661_4A59_A07F_8D6FBA2FF1DB_.wvu.PrintArea" localSheetId="8" hidden="1">'Cestovní výdaje - zahraniční'!$A$1:$K$35</definedName>
    <definedName name="Z_0403529E_C661_4A59_A07F_8D6FBA2FF1DB_.wvu.PrintArea" localSheetId="7" hidden="1">'Mzdové výdaje'!$A$1:$M$41</definedName>
    <definedName name="Z_0403529E_C661_4A59_A07F_8D6FBA2FF1DB_.wvu.PrintArea" localSheetId="9" hidden="1">Odpisy!$A$1:$J$37</definedName>
    <definedName name="Z_0403529E_C661_4A59_A07F_8D6FBA2FF1DB_.wvu.PrintArea" localSheetId="5" hidden="1">'Podpisové vzory'!$A$1:$E$25</definedName>
    <definedName name="Z_0403529E_C661_4A59_A07F_8D6FBA2FF1DB_.wvu.PrintArea" localSheetId="6" hidden="1">'Pracovní výkaz'!$A$1:$I$67</definedName>
    <definedName name="Z_0403529E_C661_4A59_A07F_8D6FBA2FF1DB_.wvu.PrintArea" localSheetId="10" hidden="1">'Rozpis mzdových příspěvků '!$A$1:$M$33</definedName>
    <definedName name="Z_0403529E_C661_4A59_A07F_8D6FBA2FF1DB_.wvu.PrintArea" localSheetId="11" hidden="1">'Seznam školení'!$A$1:$E$38</definedName>
    <definedName name="Z_0403529E_C661_4A59_A07F_8D6FBA2FF1DB_.wvu.PrintArea" localSheetId="1" hidden="1">'VP podle de minimis'!$A$1:$H$34</definedName>
    <definedName name="Z_0403529E_C661_4A59_A07F_8D6FBA2FF1DB_.wvu.PrintArea" localSheetId="0" hidden="1">'VP podle přechodného rámce'!$A$1:$K$31</definedName>
    <definedName name="Z_3FFD2456_7A0A_4EBF_A735_8B988ABD63FE_.wvu.PrintArea" localSheetId="8" hidden="1">'Cestovní výdaje - zahraniční'!$A$1:$K$35</definedName>
    <definedName name="Z_3FFD2456_7A0A_4EBF_A735_8B988ABD63FE_.wvu.PrintArea" localSheetId="7" hidden="1">'Mzdové výdaje'!$A$1:$M$41</definedName>
    <definedName name="Z_3FFD2456_7A0A_4EBF_A735_8B988ABD63FE_.wvu.PrintArea" localSheetId="9" hidden="1">Odpisy!$A$1:$J$37</definedName>
    <definedName name="Z_3FFD2456_7A0A_4EBF_A735_8B988ABD63FE_.wvu.PrintArea" localSheetId="5" hidden="1">'Podpisové vzory'!$A$1:$E$25</definedName>
    <definedName name="Z_3FFD2456_7A0A_4EBF_A735_8B988ABD63FE_.wvu.PrintArea" localSheetId="6" hidden="1">'Pracovní výkaz'!$A$1:$I$67</definedName>
    <definedName name="Z_3FFD2456_7A0A_4EBF_A735_8B988ABD63FE_.wvu.PrintArea" localSheetId="10" hidden="1">'Rozpis mzdových příspěvků '!$A$1:$M$33</definedName>
    <definedName name="Z_3FFD2456_7A0A_4EBF_A735_8B988ABD63FE_.wvu.PrintArea" localSheetId="11" hidden="1">'Seznam školení'!$A$1:$E$38</definedName>
    <definedName name="Z_3FFD2456_7A0A_4EBF_A735_8B988ABD63FE_.wvu.PrintArea" localSheetId="1" hidden="1">'VP podle de minimis'!$A$1:$H$34</definedName>
    <definedName name="Z_3FFD2456_7A0A_4EBF_A735_8B988ABD63FE_.wvu.PrintArea" localSheetId="0" hidden="1">'VP podle přechodného rámce'!$A$1:$K$31</definedName>
    <definedName name="Z_B0896713_B169_419C_AB5C_8D80A199AA40_.wvu.PrintArea" localSheetId="8" hidden="1">'Cestovní výdaje - zahraniční'!$A$1:$K$35</definedName>
    <definedName name="Z_B0896713_B169_419C_AB5C_8D80A199AA40_.wvu.PrintArea" localSheetId="7" hidden="1">'Mzdové výdaje'!$A$1:$M$41</definedName>
    <definedName name="Z_B0896713_B169_419C_AB5C_8D80A199AA40_.wvu.PrintArea" localSheetId="9" hidden="1">Odpisy!$A$1:$J$37</definedName>
    <definedName name="Z_B0896713_B169_419C_AB5C_8D80A199AA40_.wvu.PrintArea" localSheetId="5" hidden="1">'Podpisové vzory'!$A$1:$E$25</definedName>
    <definedName name="Z_B0896713_B169_419C_AB5C_8D80A199AA40_.wvu.PrintArea" localSheetId="6" hidden="1">'Pracovní výkaz'!$A$1:$I$67</definedName>
    <definedName name="Z_B0896713_B169_419C_AB5C_8D80A199AA40_.wvu.PrintArea" localSheetId="10" hidden="1">'Rozpis mzdových příspěvků '!$A$1:$M$33</definedName>
    <definedName name="Z_B0896713_B169_419C_AB5C_8D80A199AA40_.wvu.PrintArea" localSheetId="11" hidden="1">'Seznam školení'!$A$1:$E$38</definedName>
    <definedName name="Z_B0896713_B169_419C_AB5C_8D80A199AA40_.wvu.PrintArea" localSheetId="1" hidden="1">'VP podle de minimis'!$A$1:$H$34</definedName>
    <definedName name="Z_B0896713_B169_419C_AB5C_8D80A199AA40_.wvu.PrintArea" localSheetId="0" hidden="1">'VP podle přechodného rámce'!$A$1:$K$31</definedName>
    <definedName name="Z_BDD9625B_8149_48BA_B550_6821EB743C2A_.wvu.PrintArea" localSheetId="8" hidden="1">'Cestovní výdaje - zahraniční'!$A$1:$K$35</definedName>
    <definedName name="Z_BDD9625B_8149_48BA_B550_6821EB743C2A_.wvu.PrintArea" localSheetId="7" hidden="1">'Mzdové výdaje'!$A$1:$M$41</definedName>
    <definedName name="Z_BDD9625B_8149_48BA_B550_6821EB743C2A_.wvu.PrintArea" localSheetId="9" hidden="1">Odpisy!$A$1:$J$37</definedName>
    <definedName name="Z_BDD9625B_8149_48BA_B550_6821EB743C2A_.wvu.PrintArea" localSheetId="5" hidden="1">'Podpisové vzory'!$A$1:$E$25</definedName>
    <definedName name="Z_BDD9625B_8149_48BA_B550_6821EB743C2A_.wvu.PrintArea" localSheetId="6" hidden="1">'Pracovní výkaz'!$A$1:$I$67</definedName>
    <definedName name="Z_BDD9625B_8149_48BA_B550_6821EB743C2A_.wvu.PrintArea" localSheetId="10" hidden="1">'Rozpis mzdových příspěvků '!$A$1:$M$33</definedName>
    <definedName name="Z_BDD9625B_8149_48BA_B550_6821EB743C2A_.wvu.PrintArea" localSheetId="11" hidden="1">'Seznam školení'!$A$1:$E$38</definedName>
    <definedName name="Z_BDD9625B_8149_48BA_B550_6821EB743C2A_.wvu.PrintArea" localSheetId="1" hidden="1">'VP podle de minimis'!$A$1:$H$34</definedName>
    <definedName name="Z_BDD9625B_8149_48BA_B550_6821EB743C2A_.wvu.PrintArea" localSheetId="0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G86" i="17"/>
  <c r="G85"/>
  <c r="G68" i="18"/>
  <c r="D68"/>
  <c r="O35" i="16"/>
  <c r="N35"/>
  <c r="G42"/>
  <c r="G40"/>
  <c r="I30"/>
  <c r="G39"/>
  <c r="H30"/>
  <c r="L65" i="18"/>
  <c r="L64"/>
  <c r="L63"/>
  <c r="L62"/>
  <c r="L61"/>
  <c r="L60"/>
  <c r="L59"/>
  <c r="L58"/>
  <c r="L57"/>
  <c r="L56"/>
  <c r="L55"/>
  <c r="L54"/>
  <c r="L53"/>
  <c r="L52"/>
  <c r="L51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H84" i="17"/>
  <c r="D84"/>
  <c r="F84"/>
  <c r="J12" i="13"/>
  <c r="J13"/>
  <c r="J14"/>
  <c r="J15"/>
  <c r="J16"/>
  <c r="J17"/>
  <c r="J18"/>
  <c r="J19"/>
  <c r="J20"/>
  <c r="J21"/>
  <c r="J22"/>
  <c r="J23"/>
  <c r="E80" i="17"/>
  <c r="C80"/>
  <c r="B80"/>
  <c r="D80"/>
  <c r="F45"/>
  <c r="F44"/>
  <c r="F43"/>
  <c r="F34"/>
  <c r="D59"/>
  <c r="D55"/>
  <c r="D43"/>
  <c r="D44"/>
  <c r="D45"/>
  <c r="D46"/>
  <c r="D47"/>
  <c r="D34"/>
  <c r="D16" i="18"/>
  <c r="G16"/>
  <c r="D17"/>
  <c r="G17"/>
  <c r="D18"/>
  <c r="G18"/>
  <c r="D19"/>
  <c r="I19"/>
  <c r="G19"/>
  <c r="D21"/>
  <c r="I21"/>
  <c r="G21"/>
  <c r="D22"/>
  <c r="I22"/>
  <c r="G22"/>
  <c r="D23"/>
  <c r="I23"/>
  <c r="G23"/>
  <c r="D24"/>
  <c r="I24"/>
  <c r="G24"/>
  <c r="D25"/>
  <c r="I25"/>
  <c r="G25"/>
  <c r="D26"/>
  <c r="I26"/>
  <c r="G26"/>
  <c r="D27"/>
  <c r="I27"/>
  <c r="G27"/>
  <c r="D28"/>
  <c r="I28"/>
  <c r="G28"/>
  <c r="D31"/>
  <c r="I31"/>
  <c r="G31"/>
  <c r="D32"/>
  <c r="I32"/>
  <c r="G32"/>
  <c r="D33"/>
  <c r="I33"/>
  <c r="G33"/>
  <c r="D34"/>
  <c r="I34"/>
  <c r="G34"/>
  <c r="D37"/>
  <c r="G37"/>
  <c r="D38"/>
  <c r="I38"/>
  <c r="G38"/>
  <c r="D40"/>
  <c r="G40"/>
  <c r="D41"/>
  <c r="G41"/>
  <c r="D42"/>
  <c r="I42"/>
  <c r="G42"/>
  <c r="D43"/>
  <c r="I43"/>
  <c r="G43"/>
  <c r="D44"/>
  <c r="I44"/>
  <c r="G44"/>
  <c r="D45"/>
  <c r="I45"/>
  <c r="G45"/>
  <c r="D46"/>
  <c r="I46"/>
  <c r="G46"/>
  <c r="D48"/>
  <c r="I48"/>
  <c r="G48"/>
  <c r="G47"/>
  <c r="D49"/>
  <c r="I49"/>
  <c r="G49"/>
  <c r="D51"/>
  <c r="I51"/>
  <c r="G51"/>
  <c r="G50"/>
  <c r="D52"/>
  <c r="I52"/>
  <c r="G52"/>
  <c r="D53"/>
  <c r="I53"/>
  <c r="G53"/>
  <c r="D54"/>
  <c r="I54"/>
  <c r="G54"/>
  <c r="D55"/>
  <c r="I55"/>
  <c r="G55"/>
  <c r="D57"/>
  <c r="I57"/>
  <c r="G57"/>
  <c r="G56"/>
  <c r="D58"/>
  <c r="I58"/>
  <c r="G58"/>
  <c r="D60"/>
  <c r="I60"/>
  <c r="G60"/>
  <c r="D61"/>
  <c r="I61"/>
  <c r="G61"/>
  <c r="D62"/>
  <c r="I62"/>
  <c r="G62"/>
  <c r="D64"/>
  <c r="I64"/>
  <c r="G64"/>
  <c r="D65"/>
  <c r="I65"/>
  <c r="G65"/>
  <c r="D73"/>
  <c r="G73"/>
  <c r="D79"/>
  <c r="G79"/>
  <c r="B16" i="17"/>
  <c r="C16"/>
  <c r="C15"/>
  <c r="D16"/>
  <c r="E16"/>
  <c r="E15"/>
  <c r="F16"/>
  <c r="G16"/>
  <c r="H16"/>
  <c r="D17"/>
  <c r="F17"/>
  <c r="G17"/>
  <c r="H17"/>
  <c r="D18"/>
  <c r="F18"/>
  <c r="G18"/>
  <c r="H18"/>
  <c r="D19"/>
  <c r="F19"/>
  <c r="G19"/>
  <c r="H19"/>
  <c r="D20"/>
  <c r="F20"/>
  <c r="G20"/>
  <c r="H20"/>
  <c r="B21"/>
  <c r="C21"/>
  <c r="D21"/>
  <c r="E21"/>
  <c r="F21"/>
  <c r="G21"/>
  <c r="H21"/>
  <c r="D22"/>
  <c r="F22"/>
  <c r="G22"/>
  <c r="H22"/>
  <c r="D23"/>
  <c r="F23"/>
  <c r="G23"/>
  <c r="H23"/>
  <c r="D24"/>
  <c r="F24"/>
  <c r="G24"/>
  <c r="H24"/>
  <c r="D25"/>
  <c r="F25"/>
  <c r="G25"/>
  <c r="H25"/>
  <c r="D26"/>
  <c r="F26"/>
  <c r="G26"/>
  <c r="H26"/>
  <c r="D27"/>
  <c r="F27"/>
  <c r="G27"/>
  <c r="H27"/>
  <c r="D28"/>
  <c r="F28"/>
  <c r="G28"/>
  <c r="H28"/>
  <c r="D29"/>
  <c r="F29"/>
  <c r="G29"/>
  <c r="H29"/>
  <c r="C30"/>
  <c r="D30"/>
  <c r="E30"/>
  <c r="F30"/>
  <c r="G30"/>
  <c r="B31"/>
  <c r="B30"/>
  <c r="C31"/>
  <c r="D31"/>
  <c r="E31"/>
  <c r="F31"/>
  <c r="G31"/>
  <c r="H31"/>
  <c r="D32"/>
  <c r="F32"/>
  <c r="G32"/>
  <c r="H32"/>
  <c r="D33"/>
  <c r="F33"/>
  <c r="G33"/>
  <c r="H33"/>
  <c r="G34"/>
  <c r="H34"/>
  <c r="D35"/>
  <c r="F35"/>
  <c r="G35"/>
  <c r="H35"/>
  <c r="B37"/>
  <c r="C37"/>
  <c r="D37"/>
  <c r="E37"/>
  <c r="F37"/>
  <c r="G37"/>
  <c r="H37"/>
  <c r="D38"/>
  <c r="F38"/>
  <c r="G38"/>
  <c r="H38"/>
  <c r="D39"/>
  <c r="F39"/>
  <c r="G39"/>
  <c r="H39"/>
  <c r="B40"/>
  <c r="C40"/>
  <c r="C36"/>
  <c r="E40"/>
  <c r="E36"/>
  <c r="F36"/>
  <c r="G40"/>
  <c r="H40"/>
  <c r="D41"/>
  <c r="F41"/>
  <c r="G41"/>
  <c r="H41"/>
  <c r="D42"/>
  <c r="F42"/>
  <c r="G42"/>
  <c r="H42"/>
  <c r="G43"/>
  <c r="H43"/>
  <c r="G44"/>
  <c r="H44"/>
  <c r="G45"/>
  <c r="H45"/>
  <c r="F46"/>
  <c r="G46"/>
  <c r="H46"/>
  <c r="F47"/>
  <c r="G47"/>
  <c r="H47"/>
  <c r="B48"/>
  <c r="C48"/>
  <c r="D48"/>
  <c r="E48"/>
  <c r="F48"/>
  <c r="G48"/>
  <c r="H48"/>
  <c r="D49"/>
  <c r="F49"/>
  <c r="G49"/>
  <c r="H49"/>
  <c r="D50"/>
  <c r="F50"/>
  <c r="G50"/>
  <c r="H50"/>
  <c r="B51"/>
  <c r="C51"/>
  <c r="D51"/>
  <c r="E51"/>
  <c r="F51"/>
  <c r="G51"/>
  <c r="H51"/>
  <c r="D52"/>
  <c r="F52"/>
  <c r="G52"/>
  <c r="H52"/>
  <c r="D53"/>
  <c r="F53"/>
  <c r="G53"/>
  <c r="H53"/>
  <c r="D54"/>
  <c r="F54"/>
  <c r="G54"/>
  <c r="H54"/>
  <c r="F55"/>
  <c r="G55"/>
  <c r="H55"/>
  <c r="D56"/>
  <c r="F56"/>
  <c r="G56"/>
  <c r="H56"/>
  <c r="B57"/>
  <c r="C57"/>
  <c r="D57"/>
  <c r="E57"/>
  <c r="F57"/>
  <c r="G57"/>
  <c r="H57"/>
  <c r="D58"/>
  <c r="F58"/>
  <c r="G58"/>
  <c r="H58"/>
  <c r="F59"/>
  <c r="G59"/>
  <c r="H59"/>
  <c r="B60"/>
  <c r="C60"/>
  <c r="D60"/>
  <c r="E60"/>
  <c r="F60"/>
  <c r="G60"/>
  <c r="H60"/>
  <c r="D61"/>
  <c r="F61"/>
  <c r="G61"/>
  <c r="H61"/>
  <c r="D62"/>
  <c r="F62"/>
  <c r="G62"/>
  <c r="H62"/>
  <c r="D63"/>
  <c r="F63"/>
  <c r="G63"/>
  <c r="H63"/>
  <c r="B64"/>
  <c r="C64"/>
  <c r="D64"/>
  <c r="E64"/>
  <c r="F64"/>
  <c r="G64"/>
  <c r="H64"/>
  <c r="D65"/>
  <c r="F65"/>
  <c r="G65"/>
  <c r="H65"/>
  <c r="D66"/>
  <c r="F66"/>
  <c r="G66"/>
  <c r="H66"/>
  <c r="B69"/>
  <c r="C69"/>
  <c r="D69"/>
  <c r="E69"/>
  <c r="F69"/>
  <c r="G69"/>
  <c r="H69"/>
  <c r="D70"/>
  <c r="F70"/>
  <c r="G70"/>
  <c r="H70"/>
  <c r="B72"/>
  <c r="B78"/>
  <c r="H78"/>
  <c r="C72"/>
  <c r="E72"/>
  <c r="G72"/>
  <c r="H72"/>
  <c r="B74"/>
  <c r="C74"/>
  <c r="D74"/>
  <c r="E74"/>
  <c r="F74"/>
  <c r="H74"/>
  <c r="D75"/>
  <c r="F75"/>
  <c r="H75"/>
  <c r="D76"/>
  <c r="F76"/>
  <c r="H76"/>
  <c r="C78"/>
  <c r="D78"/>
  <c r="E78"/>
  <c r="F78"/>
  <c r="G78"/>
  <c r="F80"/>
  <c r="G80"/>
  <c r="H80"/>
  <c r="D83"/>
  <c r="F83"/>
  <c r="G83"/>
  <c r="H83"/>
  <c r="B84"/>
  <c r="C84"/>
  <c r="E84"/>
  <c r="G84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C48" i="10"/>
  <c r="F56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36" i="18"/>
  <c r="G39"/>
  <c r="G71"/>
  <c r="G77"/>
  <c r="K26" i="6"/>
  <c r="J30" i="12"/>
  <c r="L50" i="18"/>
  <c r="L83"/>
  <c r="G15"/>
  <c r="B36" i="17"/>
  <c r="H36"/>
  <c r="B15"/>
  <c r="B14"/>
  <c r="B73"/>
  <c r="G30" i="18"/>
  <c r="G20"/>
  <c r="D59"/>
  <c r="I59"/>
  <c r="D56"/>
  <c r="I56"/>
  <c r="D50"/>
  <c r="I50"/>
  <c r="D47"/>
  <c r="I47"/>
  <c r="D39"/>
  <c r="D36"/>
  <c r="D30"/>
  <c r="I30"/>
  <c r="D20"/>
  <c r="I20"/>
  <c r="H65"/>
  <c r="H62"/>
  <c r="H61"/>
  <c r="H58"/>
  <c r="H55"/>
  <c r="H54"/>
  <c r="H53"/>
  <c r="H52"/>
  <c r="H49"/>
  <c r="H46"/>
  <c r="H45"/>
  <c r="H44"/>
  <c r="H43"/>
  <c r="H42"/>
  <c r="H41"/>
  <c r="I41"/>
  <c r="H38"/>
  <c r="H34"/>
  <c r="H33"/>
  <c r="H32"/>
  <c r="H28"/>
  <c r="H27"/>
  <c r="H26"/>
  <c r="H25"/>
  <c r="H24"/>
  <c r="H23"/>
  <c r="H22"/>
  <c r="H19"/>
  <c r="H18"/>
  <c r="I18"/>
  <c r="H17"/>
  <c r="G63"/>
  <c r="H47"/>
  <c r="H56"/>
  <c r="G83"/>
  <c r="D63"/>
  <c r="D29"/>
  <c r="I29"/>
  <c r="D15"/>
  <c r="G59"/>
  <c r="H59"/>
  <c r="G29"/>
  <c r="G14"/>
  <c r="G13"/>
  <c r="D83"/>
  <c r="H20"/>
  <c r="H64"/>
  <c r="H60"/>
  <c r="H57"/>
  <c r="H51"/>
  <c r="H48"/>
  <c r="H40"/>
  <c r="I40"/>
  <c r="H37"/>
  <c r="I37"/>
  <c r="H31"/>
  <c r="H21"/>
  <c r="H16"/>
  <c r="I16"/>
  <c r="G36" i="17"/>
  <c r="D36"/>
  <c r="H15"/>
  <c r="H30"/>
  <c r="E14"/>
  <c r="F15"/>
  <c r="C14"/>
  <c r="D15"/>
  <c r="G15"/>
  <c r="F72"/>
  <c r="D72"/>
  <c r="F40"/>
  <c r="D40"/>
  <c r="H63" i="18"/>
  <c r="I63"/>
  <c r="I17"/>
  <c r="D14"/>
  <c r="H14"/>
  <c r="H15"/>
  <c r="G35"/>
  <c r="H39"/>
  <c r="I39"/>
  <c r="H36"/>
  <c r="I36"/>
  <c r="H29"/>
  <c r="G66"/>
  <c r="G70"/>
  <c r="G72"/>
  <c r="G78"/>
  <c r="H50"/>
  <c r="H30"/>
  <c r="D71"/>
  <c r="D77"/>
  <c r="D35"/>
  <c r="G14" i="17"/>
  <c r="C67"/>
  <c r="D14"/>
  <c r="C73"/>
  <c r="E67"/>
  <c r="F14"/>
  <c r="E73"/>
  <c r="B71"/>
  <c r="H73"/>
  <c r="B79"/>
  <c r="H79"/>
  <c r="H14"/>
  <c r="B67"/>
  <c r="D13" i="18"/>
  <c r="H35"/>
  <c r="I35"/>
  <c r="I15"/>
  <c r="I14"/>
  <c r="G67"/>
  <c r="H13"/>
  <c r="D66"/>
  <c r="G76"/>
  <c r="B68" i="17"/>
  <c r="H68"/>
  <c r="H67"/>
  <c r="H71"/>
  <c r="H81"/>
  <c r="B77"/>
  <c r="H77"/>
  <c r="H82"/>
  <c r="D73"/>
  <c r="C79"/>
  <c r="G73"/>
  <c r="C71"/>
  <c r="G67"/>
  <c r="D67"/>
  <c r="C68"/>
  <c r="F73"/>
  <c r="E79"/>
  <c r="F79"/>
  <c r="E71"/>
  <c r="F67"/>
  <c r="E68"/>
  <c r="F68"/>
  <c r="I13" i="18"/>
  <c r="D67"/>
  <c r="H67"/>
  <c r="H66"/>
  <c r="D70"/>
  <c r="D72"/>
  <c r="D78"/>
  <c r="F71" i="17"/>
  <c r="E77"/>
  <c r="F77"/>
  <c r="F82"/>
  <c r="F81"/>
  <c r="D71"/>
  <c r="C77"/>
  <c r="G71"/>
  <c r="G79"/>
  <c r="D79"/>
  <c r="D68"/>
  <c r="G68"/>
  <c r="G77"/>
  <c r="D77"/>
  <c r="D81"/>
  <c r="G81"/>
  <c r="G82"/>
  <c r="D82"/>
  <c r="H68" i="18"/>
  <c r="D76"/>
  <c r="H32" i="16"/>
  <c r="H33"/>
  <c r="H35"/>
  <c r="G41"/>
  <c r="L37"/>
</calcChain>
</file>

<file path=xl/comments1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1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2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Uveďte výši  podpory de minimis čerpané příjemcem/partnerem v monitorovaném období v EUR (pro přepočet se užívá měnový kurz Evropské centrální banky (ECB) – viz datum poskytnutí podpory).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 podpory de minimis čerpané příjemcem/partnerem v monitorovaném období </t>
        </r>
      </text>
    </comment>
    <comment ref="G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příjemcem/partnerem v monitorovaném období v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od začátku projektu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Dana Mihulkova</author>
    <author>prochazkovak</author>
    <author>Iva Tužinská</author>
    <author>ugh</author>
    <author>svarickovap</author>
    <author>Jana Hvězdová</author>
    <author xml:space="preserve">Zlámalová Petra </author>
    <author>Helena Barbořáková</author>
    <author>Burešová</author>
  </authors>
  <commentList>
    <comment ref="A8" authorId="0">
      <text>
        <r>
          <rPr>
            <sz val="8"/>
            <color indexed="81"/>
            <rFont val="Tahoma"/>
            <charset val="1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A11" authorId="0">
      <text>
        <r>
          <rPr>
            <sz val="8"/>
            <color indexed="81"/>
            <rFont val="Tahoma"/>
            <family val="2"/>
            <charset val="238"/>
          </rPr>
          <t>Pořadové číslo v rámci monitorovaného období (tzn. v rámci této monitorovoací zprávy) ve tvaru číslo číslo výdaje/MZ.</t>
        </r>
      </text>
    </comment>
    <comment ref="B11" authorId="1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K11" authorId="3">
      <text>
        <r>
          <rPr>
            <sz val="8"/>
            <color indexed="81"/>
            <rFont val="Tahoma"/>
            <family val="2"/>
            <charset val="238"/>
          </rPr>
          <t xml:space="preserve">Doplňte pořadové číslo veřejné zakázky/výběrového řízení uvedeného v monitorovací zprávě
</t>
        </r>
      </text>
    </comment>
    <comment ref="M11" authorId="4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5">
      <text>
        <r>
          <rPr>
            <b/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výdaje.</t>
        </r>
      </text>
    </comment>
    <comment ref="H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kapitoly 3.8 a 5.2 (Křížové financování)</t>
        </r>
      </text>
    </comment>
    <comment ref="I31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5.2 (Křížové financování investiční).</t>
        </r>
      </text>
    </comment>
    <comment ref="E33" authorId="2">
      <text>
        <r>
          <rPr>
            <sz val="8"/>
            <color indexed="81"/>
            <rFont val="Tahoma"/>
            <family val="2"/>
            <charset val="238"/>
          </rPr>
          <t xml:space="preserve">Zadejte procento nepřímých nákladů dle právního aktu (zde je uveden příklad pro možnost zadání vzorce).
</t>
        </r>
      </text>
    </comment>
    <comment ref="H33" authorId="7">
      <text>
        <r>
          <rPr>
            <sz val="8"/>
            <color indexed="81"/>
            <rFont val="Tahoma"/>
            <family val="2"/>
            <charset val="238"/>
          </rPr>
          <t xml:space="preserve">Tuto částku zadejte do žádosti o platbu (záložka Specifické výdaje, řádek "Výdaje na nepřímé náklady/režijní náklady účtované paušální sazbou").
</t>
        </r>
      </text>
    </comment>
    <comment ref="H37" authorId="8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projektů v režimu veřejné podpory/podpory de minimis</t>
        </r>
      </text>
    </comment>
    <comment ref="L37" authorId="0">
      <text>
        <r>
          <rPr>
            <sz val="8"/>
            <color indexed="81"/>
            <rFont val="Tahoma"/>
            <charset val="1"/>
          </rPr>
          <t>Tuto částku požadujte v žádosti o platbu v poli Celkme způsobilé výdaje a Požádaováná částka dotace celkem.</t>
        </r>
      </text>
    </comment>
  </commentList>
</comments>
</file>

<file path=xl/comments4.xml><?xml version="1.0" encoding="utf-8"?>
<comments xmlns="http://schemas.openxmlformats.org/spreadsheetml/2006/main">
  <authors>
    <author>Helena Barbořáková</author>
    <author>Iva Tužinská</author>
    <author>Burešová</author>
    <author>Vanda Lomecká</author>
    <author>ciz</author>
    <author>svarickovap</author>
    <author>kocarekr</author>
    <author>zachystalovad</author>
  </authors>
  <commentList>
    <comment ref="B12" authorId="0">
      <text>
        <r>
          <rPr>
            <sz val="8"/>
            <color indexed="81"/>
            <rFont val="Tahoma"/>
            <family val="2"/>
            <charset val="238"/>
          </rPr>
          <t xml:space="preserve">Informace v tomto sloupci jsou shodné s částí Rozpočet přepracovaný příjemcem v Kč v příloze Přepracovaný ropočet
</t>
        </r>
      </text>
    </comment>
    <comment ref="C12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výdaje předložené ve všech žop, tzn. včetně těch, které byly poskytovatelem podpory označeny jako nezpůsobilé;
</t>
        </r>
        <r>
          <rPr>
            <b/>
            <sz val="8"/>
            <color indexed="81"/>
            <rFont val="Tahoma"/>
            <family val="2"/>
            <charset val="238"/>
          </rPr>
          <t>v případě financování ex-post:</t>
        </r>
        <r>
          <rPr>
            <sz val="8"/>
            <color indexed="81"/>
            <rFont val="Tahoma"/>
            <family val="2"/>
            <charset val="238"/>
          </rPr>
          <t xml:space="preserve"> uveďte veškeré dosud vykázané způsobilé výdaje</t>
        </r>
      </text>
    </comment>
    <comment ref="J12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Vyplňuje poskytovatel dotace
</t>
        </r>
      </text>
    </comment>
    <comment ref="A70" authorId="3">
      <text>
        <r>
          <rPr>
            <sz val="8"/>
            <color indexed="81"/>
            <rFont val="Tahoma"/>
            <family val="2"/>
            <charset val="238"/>
          </rPr>
          <t>Uvádí se výše nepřímých nákladů požadovaná v žádosti o platbu, stanovená % z přímých nákladů.</t>
        </r>
      </text>
    </comment>
    <comment ref="I70" authorId="4">
      <text>
        <r>
          <rPr>
            <b/>
            <sz val="8"/>
            <color indexed="81"/>
            <rFont val="Tahoma"/>
            <family val="2"/>
            <charset val="238"/>
          </rPr>
          <t>uveďte označení dokladů na bankovním výpise; např. NN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75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76" authorId="3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které byly poskytovatelem označeny jako nezpůsobilé).</t>
        </r>
      </text>
    </comment>
    <comment ref="A80" authorId="5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5" authorId="3">
      <text>
        <r>
          <rPr>
            <sz val="8"/>
            <color indexed="81"/>
            <rFont val="Tahoma"/>
            <family val="2"/>
            <charset val="238"/>
          </rPr>
          <t>Vyplňuje poskytovatel dle inforací poskytnutých příjemcem nebo dle údajů vyplývajících z výpisu z bankovního účtu.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86" authorId="6">
      <text>
        <r>
          <rPr>
            <b/>
            <sz val="8"/>
            <color indexed="81"/>
            <rFont val="Tahoma"/>
            <family val="2"/>
            <charset val="238"/>
          </rPr>
          <t xml:space="preserve">Uvádí se výše skutečně čerpaných nepřímých výdajů -tj. výši finančních prostředků, které byly odvedeny z projektového účtu za účelem financování nepřímých nákladů (nikoliv výše nepřímých výdajů požadovaná v žádosti o platbu). 
</t>
        </r>
      </text>
    </comment>
    <comment ref="B88" authorId="7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Helena Barbořáková</author>
    <author>Dana Mihulkova</author>
    <author>Vanda Lomecká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>Jedná se o rozpočet, který je uveden v právním aktu popř. dodatku.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J11" authorId="1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</t>
        </r>
        <r>
          <rPr>
            <b/>
            <sz val="8"/>
            <color indexed="81"/>
            <rFont val="Tahoma"/>
            <family val="2"/>
            <charset val="238"/>
          </rPr>
          <t xml:space="preserve">
Součet změn musí být roven nule.</t>
        </r>
      </text>
    </comment>
    <comment ref="A74" authorId="2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5" authorId="2">
      <text>
        <r>
          <rPr>
            <sz val="8"/>
            <color indexed="81"/>
            <rFont val="Tahoma"/>
            <family val="2"/>
            <charset val="238"/>
          </rPr>
          <t>Příjemce vyplňuje pouze v případě, že takové výdaje v rozpočtu plánoval (zde se NEVYPLŇUJÍ výdaje, byly poskytovatelem označeny jako nezpůsobilé)</t>
        </r>
      </text>
    </comment>
    <comment ref="A79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z projektového účtu atd.)</t>
        </r>
      </text>
    </comment>
    <comment ref="A86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6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comments7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charset val="1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charset val="1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charset val="1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8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hodin dle výkazu práce, který je přílohou žádosti o platbu.
Počet odpracovaných hodin zahrnuje svátek, dovolenou, darování krve atd. Počet hodin zde uvedených odpovídá Pracovnímu výkazu- pole Počet hodin proplacených v daném měsíci za projekt.
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9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<sst xmlns="http://schemas.openxmlformats.org/spreadsheetml/2006/main" count="500" uniqueCount="308">
  <si>
    <t>Registrační číslo projektu</t>
  </si>
  <si>
    <t>Název projektu</t>
  </si>
  <si>
    <t>Je možné přidávat další řádky.</t>
  </si>
  <si>
    <t>Datum</t>
  </si>
  <si>
    <t>Podpis oprávněné osoby</t>
  </si>
  <si>
    <t>Pořadové číslo Monitorovací zprávy</t>
  </si>
  <si>
    <t>Název dodavatele</t>
  </si>
  <si>
    <t>Celkem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</si>
  <si>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</si>
  <si>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</si>
  <si>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</si>
  <si>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</si>
  <si>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</si>
  <si>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</si>
  <si>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</si>
  <si>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</si>
  <si>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</si>
  <si>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</si>
  <si>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</si>
  <si>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</si>
  <si>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</si>
  <si>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</si>
  <si>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</si>
  <si>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</si>
  <si>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</si>
  <si>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</si>
  <si>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</si>
  <si>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</si>
  <si>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(v EUR)</t>
  </si>
  <si>
    <t>Název příjemce podpory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</si>
  <si>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</si>
  <si>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</si>
  <si>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</si>
  <si>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</si>
  <si>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</si>
  <si>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</si>
  <si>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</si>
  <si>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</si>
  <si>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 xml:space="preserve">PRACOVNÍ VÝKAZ </t>
  </si>
  <si>
    <t xml:space="preserve">             </t>
  </si>
  <si>
    <t>Zaměstnanec</t>
  </si>
  <si>
    <t>Druh pracovního poměru</t>
  </si>
  <si>
    <t>Pracovní pozice</t>
  </si>
  <si>
    <t>Výše měsíčního úvazku pro projekt  v hodinách*</t>
  </si>
  <si>
    <t>Vykazovaný měsíc a rok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</si>
  <si>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</si>
  <si>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</si>
  <si>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</si>
  <si>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</si>
  <si>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</si>
  <si>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</si>
  <si>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</si>
  <si>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</si>
  <si>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</si>
  <si>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</si>
  <si>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</si>
  <si>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</si>
  <si>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</si>
  <si>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</si>
  <si>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</si>
  <si>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</si>
  <si>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</si>
  <si>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</si>
  <si>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</si>
  <si>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</si>
  <si>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</si>
  <si>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</si>
  <si>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</si>
  <si>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</si>
  <si>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</si>
  <si>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</si>
  <si>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</si>
  <si>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</si>
  <si>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</si>
  <si>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</si>
  <si>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</si>
  <si>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</si>
  <si>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</si>
  <si>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</si>
  <si>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</si>
  <si>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</si>
  <si>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</si>
  <si>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</si>
  <si>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</si>
  <si>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</si>
  <si>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</si>
  <si>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</si>
  <si>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</si>
  <si>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</si>
  <si>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</si>
  <si>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</si>
  <si>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</si>
  <si>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</si>
  <si>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</si>
  <si>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</si>
  <si>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</si>
  <si>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</si>
  <si>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</si>
  <si>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</si>
  <si>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</si>
  <si>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</si>
  <si>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</si>
  <si>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</si>
  <si>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</si>
  <si>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</si>
  <si>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</si>
  <si>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</si>
  <si>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</si>
  <si>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</si>
  <si>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</si>
  <si>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</si>
  <si>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</si>
  <si>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</si>
  <si>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</si>
  <si>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</si>
  <si>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</si>
  <si>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</si>
  <si>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</si>
  <si>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</si>
  <si>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</si>
  <si>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</si>
  <si>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</si>
  <si>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</si>
  <si>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</si>
  <si>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</si>
  <si>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</si>
  <si>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</si>
  <si>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</si>
  <si>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</si>
  <si>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</si>
  <si>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</si>
  <si>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</si>
  <si>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</si>
  <si>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</si>
  <si>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</si>
  <si>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</si>
  <si>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</si>
  <si>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</si>
  <si>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</si>
  <si>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</si>
  <si>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</si>
  <si>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</si>
  <si>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</si>
  <si>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</si>
  <si>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</si>
  <si>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</si>
  <si>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</si>
  <si>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</si>
  <si>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</si>
  <si>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</si>
  <si>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</si>
  <si>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</si>
  <si>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1) Uvádí se všichni členové realizačního týmu, včetně partnerů</t>
  </si>
  <si>
    <t>Příloha č. 5 Monitorovací zprávy OP VK</t>
  </si>
  <si>
    <t>SOUPISKA ÚČETNÍCH DOKLADŮ</t>
  </si>
  <si>
    <t>Pořadové číslo výdaje</t>
  </si>
  <si>
    <t>Číslo kapitoly/položky, do které je výdaj zahrnut</t>
  </si>
  <si>
    <t>Typ účetního dokladu</t>
  </si>
  <si>
    <t>Označení prvotního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</si>
  <si>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</si>
  <si>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</si>
  <si>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</si>
  <si>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</si>
  <si>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</si>
  <si>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</si>
  <si>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</si>
  <si>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</si>
  <si>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</si>
  <si>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Celkem přímé náklady</t>
  </si>
  <si>
    <t>Křížové financování celkem</t>
  </si>
  <si>
    <t>Přímé náklady bez křížového financování</t>
  </si>
  <si>
    <t>% nepřímých nákladů
 (dle právního aktu o poskytnutí podpory)</t>
  </si>
  <si>
    <t>Požadováno na přímé a nepřímé náklady celkem</t>
  </si>
  <si>
    <t>Úroky na projektovém účtu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</si>
  <si>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</si>
  <si>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</si>
  <si>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</si>
  <si>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</si>
  <si>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</si>
  <si>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</si>
  <si>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</si>
  <si>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</si>
  <si>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</si>
  <si>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r>
      <t>4.</t>
    </r>
    <r>
      <rPr>
        <b/>
        <sz val="11"/>
        <color indexed="10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 xml:space="preserve">Originály účetních dokladů uvedených na soupisce jsou k dispozici a přístupné pro kontrolu u příjemce a partnera. </t>
    </r>
  </si>
  <si>
    <t>Podpis oprávněné osoby ZS/ŘO</t>
  </si>
  <si>
    <t>*) vyplňují se bílá pole v Kč na dvě desetinná místa</t>
  </si>
  <si>
    <t>Mylné platby</t>
  </si>
  <si>
    <t>15. Křížové financování</t>
  </si>
  <si>
    <t>14. Zdroje připadající na nezpůsobilé výdaje</t>
  </si>
  <si>
    <t>13.2 Příjmy projektu připadající na nezpůsobilé výdaje</t>
  </si>
  <si>
    <t>13.1 Příjmy projektu připadající na způsobilé výdaje</t>
  </si>
  <si>
    <t>13. Příjmy projektu celkem</t>
  </si>
  <si>
    <t>12.2 Celkové neinvestiční výdaje</t>
  </si>
  <si>
    <t>12.1 Celkové investiční výdaje</t>
  </si>
  <si>
    <t>12. Celkové výdaje projektu</t>
  </si>
  <si>
    <t>-</t>
  </si>
  <si>
    <t>11.2 Celkem nezpůsobilé neinvestiční výdaje</t>
  </si>
  <si>
    <t>11.1 Celkem nezpůsobilé investiční výdaje</t>
  </si>
  <si>
    <t>11. Celkové nezpůsobilé výdaje projektu</t>
  </si>
  <si>
    <t>10.2 Celkové způsobilé výdaje neinvestiční</t>
  </si>
  <si>
    <t>10.1 Celkové způsobilé výdaje investiční</t>
  </si>
  <si>
    <t>10. Celkové způsobilé výdaje</t>
  </si>
  <si>
    <t>8.1 Přímé výdaje bez křížového financování</t>
  </si>
  <si>
    <t>8. Přímé způsobilé výdaje celkem</t>
  </si>
  <si>
    <t>7.2 Ostatní</t>
  </si>
  <si>
    <t xml:space="preserve">   7.1 Audit</t>
  </si>
  <si>
    <t>7. Výdaje vyplývající přímo ze Smlouvy/Rozhodnutí</t>
  </si>
  <si>
    <t>6.3 Doprovodné aktivity</t>
  </si>
  <si>
    <t>6.2 Cestovné, ubytování a stravné</t>
  </si>
  <si>
    <t>6.1 Mzdové příspěvky</t>
  </si>
  <si>
    <t>6. Přímá podpora</t>
  </si>
  <si>
    <t>5.2 Stavební úpravy v rámci křížového financování</t>
  </si>
  <si>
    <t>5.1 Drobné stavební úpravy</t>
  </si>
  <si>
    <t>5. Stavební úpravy</t>
  </si>
  <si>
    <t>4.5 Jiné výdaje</t>
  </si>
  <si>
    <t xml:space="preserve">4.4 Podpora účastníků </t>
  </si>
  <si>
    <t>4.3 Výdaje na konference/kurzy</t>
  </si>
  <si>
    <t>4.2 Odborné služby / Studie a výzkum</t>
  </si>
  <si>
    <t>4.1 Publikace / školící materiály / manuály</t>
  </si>
  <si>
    <t>4. Nákup služeb</t>
  </si>
  <si>
    <t>3.8.2 Neinvestiční část</t>
  </si>
  <si>
    <t>3.8.1 Investiční část</t>
  </si>
  <si>
    <t>3.8 Křížové financování</t>
  </si>
  <si>
    <t>3.7 Výdaje na opravy a údržbu</t>
  </si>
  <si>
    <t>3.6 Odpisy</t>
  </si>
  <si>
    <t>3.5 Nájem zařízení, leasing</t>
  </si>
  <si>
    <t>3.4 Použitý drobný hmotný majetek</t>
  </si>
  <si>
    <t>3.3 Drobný hmotný majetek</t>
  </si>
  <si>
    <t>3.2.2 Ostatní</t>
  </si>
  <si>
    <t>3.2.1 Software</t>
  </si>
  <si>
    <t>3.2 Dlouhodobý nehmotný majetek</t>
  </si>
  <si>
    <t>3.1.2 Ostatní</t>
  </si>
  <si>
    <t>3.1.1 Software</t>
  </si>
  <si>
    <t>3.1 Nehmotný majetek do 60 tis. Kč</t>
  </si>
  <si>
    <t xml:space="preserve">3. Zařízení </t>
  </si>
  <si>
    <t>2.2.4 Ostatní</t>
  </si>
  <si>
    <t>2.2.3 Stravné</t>
  </si>
  <si>
    <t>2.2.2 Ubytování</t>
  </si>
  <si>
    <t>2.2.1 Cestovné (vč. provozu služebního auta)</t>
  </si>
  <si>
    <t>2.2 Služební cesty zahraniční</t>
  </si>
  <si>
    <t>2. Cestovní náhrady</t>
  </si>
  <si>
    <t>1.5 Jiné povinné údaje</t>
  </si>
  <si>
    <t>1.4 FKSP</t>
  </si>
  <si>
    <t>1.3 Zdravotní pojištění</t>
  </si>
  <si>
    <t>1.2 Sociální pojištění</t>
  </si>
  <si>
    <t>1.1.2.4 Autorské honoráře</t>
  </si>
  <si>
    <t>1.1.2.3 Odměny z dohod (DPP)</t>
  </si>
  <si>
    <t>1.1.2.2 Odměny z dohod (DPČ)</t>
  </si>
  <si>
    <t>1.1.2.1 Platy</t>
  </si>
  <si>
    <t>1.1.2 Výdaje na administrativní zaměstnance, v tom</t>
  </si>
  <si>
    <t>1.1.1.4 Autorské honoráře</t>
  </si>
  <si>
    <t>1.1.1.3 Odměny z dohod (DPP)</t>
  </si>
  <si>
    <t>1.1.1.2 Odměny z dohod (DPČ)</t>
  </si>
  <si>
    <t>1.1.1.1 Platy</t>
  </si>
  <si>
    <t>1.1.1 Výdaje na odborné zaměstnance, v tom</t>
  </si>
  <si>
    <t>1.1 Platy, odměny z dohod a pojistné</t>
  </si>
  <si>
    <t>1. Osobní výdaje</t>
  </si>
  <si>
    <t>Nezpůsibilé výdaje - kumulovaně  Vyplňuje ŘO/ZS</t>
  </si>
  <si>
    <t>Pořadová čísla účetních dokladů na soupisce</t>
  </si>
  <si>
    <t>Součet prokázaného a prokazovaného v Kč</t>
  </si>
  <si>
    <t>Aktuálně prokazováno v % (vůči platnému rozpočtu)</t>
  </si>
  <si>
    <t>Aktuálně prokazované výdaje v Kč*</t>
  </si>
  <si>
    <t>Dosud prokázáno v % (vůči platnému rozpočtu)</t>
  </si>
  <si>
    <t>Dosud prokázané výdaje v Kč*</t>
  </si>
  <si>
    <t>Platný rozpočet (schválený či upravený příjemcem) v Kč*</t>
  </si>
  <si>
    <t>Druh výdajů rozpočtu</t>
  </si>
  <si>
    <t>Výdaje na celý projekt</t>
  </si>
  <si>
    <t>PŘEHLED ČERPÁNÍ ZPŮSOBILÝCH VÝDAJŮ PROJEKTU</t>
  </si>
  <si>
    <t>12.2 Celkem neinvestiční výdaje</t>
  </si>
  <si>
    <t>12.1 Celkem investiční výdaje</t>
  </si>
  <si>
    <t>8. Celkové přímé způsobilé výdaje</t>
  </si>
  <si>
    <t>2.1.4 Ostatní</t>
  </si>
  <si>
    <t>2.1.3 Stravné</t>
  </si>
  <si>
    <t>2.1.2 Ubytování</t>
  </si>
  <si>
    <t>2.1.1 Cestovné (vč. provozu služebního auta)</t>
  </si>
  <si>
    <t>2.1 Služební cesty zahraniční</t>
  </si>
  <si>
    <t>Přesun z kapitoly
 v %</t>
  </si>
  <si>
    <t>Přesun (navýšení, zmenšení) na úkor/ve prospěch položky</t>
  </si>
  <si>
    <t>Celkové náklady na položku</t>
  </si>
  <si>
    <t>jednotková cena</t>
  </si>
  <si>
    <t>počet jednotek</t>
  </si>
  <si>
    <t>Schválený rozpočet v Kč</t>
  </si>
  <si>
    <t xml:space="preserve">PŘEPRACOVANÝ ROZPOČET PROJEKTU </t>
  </si>
  <si>
    <t>Je možné přidávat další řádky, v tom případě je však nutno ověřit platnost nastavených vzorců.</t>
  </si>
  <si>
    <t>V případě přidání dalších řádků je však nutno ověřit  platnost nastavených vzorců.</t>
  </si>
  <si>
    <t>Cestovné             v Kč</t>
  </si>
  <si>
    <t>Ubytování                v Kč</t>
  </si>
  <si>
    <t>Další úvazek v projektech příjemce/partnera*</t>
  </si>
  <si>
    <t>Přílohu je nutné vyplnit v souladu s rozpočtem, který je přílohou právního aktu (popř. Dodatku). Je potřeba rozpracovat rozpočet přidáním řádků.</t>
  </si>
  <si>
    <t xml:space="preserve">Součet prokázaného a prokazovaného        v % </t>
  </si>
  <si>
    <t>Přílohu je nutné vyplnit v souladu s rozpočtem, který je uveden v předkládané příloze č. 9 Přepracovaný rozpočet projektu.</t>
  </si>
  <si>
    <t>Platné od 28. 6. 2010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</si>
  <si>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</si>
  <si>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>Ppracovní neschopnost</t>
  </si>
  <si>
    <t>Platné od 1.3.2011</t>
  </si>
  <si>
    <t>Poskytnutá částka pro subjekt  - dle právního aktu                                         (v Kč)</t>
  </si>
  <si>
    <r>
      <t>změny prováděné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</si>
  <si>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Výše měsíčního odpisu
 v Kč</t>
  </si>
  <si>
    <t>Počet měsíců, po které byl majetek používán
 v projektu v monitorovacím období</t>
  </si>
  <si>
    <t>9.1 Nepřímé náklady</t>
  </si>
  <si>
    <t>9.1  Nepřímé náklady</t>
  </si>
  <si>
    <t>9. Celkové nepřímé náklady</t>
  </si>
  <si>
    <t>9.  Celkové nepřímé náklady</t>
  </si>
  <si>
    <t>x</t>
  </si>
  <si>
    <t>Skutečně čerpané nepřímé náklady převedené z BÚ</t>
  </si>
  <si>
    <t>Platné od 1.3.2011, aktualizované 6.12.2011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</si>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</sst>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6">
    <numFmt numFmtId="43" formatCode="_-* #,##0.00\ _K_č_-;\-* #,##0.00\ _K_č_-;_-* &quot;-&quot;??\ _K_č_-;_-@_-"/>
    <numFmt numFmtId="164" formatCode="0.0"/>
    <numFmt numFmtId="165" formatCode="mm\/yyyy"/>
    <numFmt numFmtId="166" formatCode="dd/mm/yy;@"/>
    <numFmt numFmtId="167" formatCode="d/m/yy;@"/>
    <numFmt numFmtId="168" formatCode="0.0%"/>
  </numFmts>
  <fonts count="6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4"/>
      <color indexed="62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sz val="8"/>
      <color indexed="81"/>
      <name val="Tahoma"/>
      <charset val="1"/>
    </font>
    <font>
      <b/>
      <i/>
      <sz val="11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indexed="10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0" tint="-0.34998626667073579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6" tint="-0.249977111117893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/>
      <diagonal/>
    </border>
    <border>
      <left/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 style="medium">
        <color indexed="64"/>
      </top>
      <bottom/>
      <diagonal/>
    </border>
    <border>
      <left style="thin">
        <color indexed="55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4">
    <xf numFmtId="0" fontId="0" fillId="0" borderId="0"/>
    <xf numFmtId="43" fontId="51" fillId="0" borderId="0" applyFont="0" applyFill="0" applyBorder="0" applyAlignment="0" applyProtection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4">
    <xf numFmtId="0" fontId="0" fillId="0" borderId="0" xfId="0"/>
    <xf numFmtId="0" fontId="4" fillId="0" borderId="0" xfId="2" applyFont="1"/>
    <xf numFmtId="0" fontId="6" fillId="2" borderId="1" xfId="2" applyFont="1" applyFill="1" applyBorder="1"/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0" borderId="0" xfId="2" applyFont="1" applyBorder="1"/>
    <xf numFmtId="0" fontId="7" fillId="0" borderId="0" xfId="2" applyFont="1" applyBorder="1" applyAlignment="1"/>
    <xf numFmtId="0" fontId="7" fillId="0" borderId="0" xfId="2" applyFont="1"/>
    <xf numFmtId="49" fontId="6" fillId="2" borderId="1" xfId="2" applyNumberFormat="1" applyFont="1" applyFill="1" applyBorder="1"/>
    <xf numFmtId="49" fontId="7" fillId="0" borderId="1" xfId="2" applyNumberFormat="1" applyFont="1" applyBorder="1" applyAlignment="1" applyProtection="1">
      <alignment horizontal="left"/>
      <protection locked="0"/>
    </xf>
    <xf numFmtId="0" fontId="7" fillId="0" borderId="0" xfId="2" applyFont="1" applyAlignment="1">
      <alignment vertical="center"/>
    </xf>
    <xf numFmtId="0" fontId="2" fillId="0" borderId="0" xfId="2"/>
    <xf numFmtId="49" fontId="7" fillId="0" borderId="3" xfId="2" applyNumberFormat="1" applyFont="1" applyBorder="1" applyAlignment="1" applyProtection="1">
      <alignment horizontal="left" wrapText="1"/>
      <protection locked="0"/>
    </xf>
    <xf numFmtId="49" fontId="7" fillId="0" borderId="3" xfId="2" applyNumberFormat="1" applyFont="1" applyBorder="1" applyAlignment="1" applyProtection="1">
      <alignment horizontal="right" wrapText="1"/>
      <protection locked="0"/>
    </xf>
    <xf numFmtId="3" fontId="7" fillId="0" borderId="3" xfId="2" applyNumberFormat="1" applyFont="1" applyBorder="1" applyAlignment="1" applyProtection="1">
      <alignment horizontal="right" wrapText="1"/>
      <protection locked="0"/>
    </xf>
    <xf numFmtId="49" fontId="7" fillId="0" borderId="4" xfId="2" applyNumberFormat="1" applyFont="1" applyBorder="1" applyAlignment="1" applyProtection="1">
      <alignment horizontal="left" wrapText="1"/>
      <protection locked="0"/>
    </xf>
    <xf numFmtId="49" fontId="7" fillId="0" borderId="4" xfId="2" applyNumberFormat="1" applyFont="1" applyBorder="1" applyAlignment="1" applyProtection="1">
      <alignment horizontal="right" wrapText="1"/>
      <protection locked="0"/>
    </xf>
    <xf numFmtId="3" fontId="7" fillId="0" borderId="4" xfId="2" applyNumberFormat="1" applyFont="1" applyBorder="1" applyAlignment="1" applyProtection="1">
      <alignment horizontal="right" wrapText="1"/>
      <protection locked="0"/>
    </xf>
    <xf numFmtId="0" fontId="7" fillId="0" borderId="5" xfId="2" applyFont="1" applyBorder="1"/>
    <xf numFmtId="0" fontId="6" fillId="0" borderId="5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6" xfId="2" applyFont="1" applyBorder="1" applyAlignment="1">
      <alignment horizontal="center"/>
    </xf>
    <xf numFmtId="49" fontId="6" fillId="2" borderId="7" xfId="2" applyNumberFormat="1" applyFont="1" applyFill="1" applyBorder="1" applyAlignment="1">
      <alignment horizontal="center" vertical="top" wrapText="1"/>
    </xf>
    <xf numFmtId="49" fontId="6" fillId="2" borderId="1" xfId="2" applyNumberFormat="1" applyFont="1" applyFill="1" applyBorder="1" applyAlignment="1">
      <alignment horizontal="center" vertical="top" wrapText="1"/>
    </xf>
    <xf numFmtId="1" fontId="7" fillId="0" borderId="8" xfId="2" applyNumberFormat="1" applyFont="1" applyBorder="1" applyAlignment="1" applyProtection="1">
      <alignment horizontal="center"/>
      <protection locked="0"/>
    </xf>
    <xf numFmtId="49" fontId="7" fillId="0" borderId="9" xfId="2" applyNumberFormat="1" applyFont="1" applyBorder="1" applyAlignment="1" applyProtection="1">
      <alignment horizontal="left" wrapText="1"/>
      <protection locked="0"/>
    </xf>
    <xf numFmtId="3" fontId="7" fillId="0" borderId="9" xfId="2" applyNumberFormat="1" applyFont="1" applyBorder="1" applyAlignment="1" applyProtection="1">
      <alignment horizontal="right" wrapText="1"/>
      <protection locked="0"/>
    </xf>
    <xf numFmtId="3" fontId="7" fillId="6" borderId="9" xfId="2" applyNumberFormat="1" applyFont="1" applyFill="1" applyBorder="1" applyAlignment="1" applyProtection="1">
      <alignment horizontal="right" wrapText="1"/>
      <protection locked="0"/>
    </xf>
    <xf numFmtId="1" fontId="7" fillId="0" borderId="3" xfId="2" applyNumberFormat="1" applyFont="1" applyBorder="1" applyAlignment="1" applyProtection="1">
      <alignment horizontal="center"/>
      <protection locked="0"/>
    </xf>
    <xf numFmtId="1" fontId="7" fillId="0" borderId="4" xfId="2" applyNumberFormat="1" applyFont="1" applyBorder="1" applyAlignment="1" applyProtection="1">
      <alignment horizontal="center"/>
      <protection locked="0"/>
    </xf>
    <xf numFmtId="3" fontId="13" fillId="4" borderId="1" xfId="2" applyNumberFormat="1" applyFont="1" applyFill="1" applyBorder="1" applyAlignment="1">
      <alignment horizontal="right"/>
    </xf>
    <xf numFmtId="49" fontId="7" fillId="0" borderId="0" xfId="2" applyNumberFormat="1" applyFont="1" applyBorder="1" applyAlignment="1" applyProtection="1">
      <protection locked="0"/>
    </xf>
    <xf numFmtId="49" fontId="7" fillId="0" borderId="10" xfId="2" applyNumberFormat="1" applyFont="1" applyBorder="1" applyAlignment="1" applyProtection="1">
      <protection locked="0"/>
    </xf>
    <xf numFmtId="49" fontId="7" fillId="0" borderId="7" xfId="2" applyNumberFormat="1" applyFont="1" applyBorder="1" applyAlignment="1" applyProtection="1">
      <protection locked="0"/>
    </xf>
    <xf numFmtId="0" fontId="12" fillId="0" borderId="0" xfId="2" applyFont="1"/>
    <xf numFmtId="49" fontId="7" fillId="0" borderId="9" xfId="2" applyNumberFormat="1" applyFont="1" applyBorder="1" applyAlignment="1" applyProtection="1">
      <alignment horizontal="right" wrapText="1"/>
      <protection locked="0"/>
    </xf>
    <xf numFmtId="49" fontId="6" fillId="2" borderId="1" xfId="2" applyNumberFormat="1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21" fillId="0" borderId="0" xfId="2" applyFont="1" applyAlignment="1">
      <alignment horizontal="center"/>
    </xf>
    <xf numFmtId="0" fontId="2" fillId="0" borderId="0" xfId="2" applyBorder="1"/>
    <xf numFmtId="0" fontId="23" fillId="0" borderId="0" xfId="2" applyFont="1" applyBorder="1" applyAlignment="1">
      <alignment horizontal="center" wrapText="1"/>
    </xf>
    <xf numFmtId="0" fontId="24" fillId="0" borderId="0" xfId="2" applyFont="1" applyBorder="1" applyAlignment="1">
      <alignment horizontal="center" wrapText="1"/>
    </xf>
    <xf numFmtId="0" fontId="17" fillId="0" borderId="11" xfId="2" applyFont="1" applyFill="1" applyBorder="1" applyAlignment="1">
      <alignment horizontal="left" vertical="center" wrapText="1"/>
    </xf>
    <xf numFmtId="49" fontId="26" fillId="0" borderId="12" xfId="2" applyNumberFormat="1" applyFont="1" applyFill="1" applyBorder="1" applyAlignment="1">
      <alignment horizontal="left" vertical="center" wrapText="1"/>
    </xf>
    <xf numFmtId="49" fontId="26" fillId="0" borderId="13" xfId="2" applyNumberFormat="1" applyFont="1" applyFill="1" applyBorder="1" applyAlignment="1" applyProtection="1">
      <alignment horizontal="left" wrapText="1"/>
      <protection locked="0"/>
    </xf>
    <xf numFmtId="0" fontId="17" fillId="0" borderId="14" xfId="2" applyFont="1" applyFill="1" applyBorder="1" applyAlignment="1">
      <alignment horizontal="left" vertical="center" wrapText="1"/>
    </xf>
    <xf numFmtId="49" fontId="26" fillId="0" borderId="15" xfId="2" applyNumberFormat="1" applyFont="1" applyFill="1" applyBorder="1" applyAlignment="1">
      <alignment horizontal="left" vertical="center" wrapText="1"/>
    </xf>
    <xf numFmtId="49" fontId="26" fillId="0" borderId="16" xfId="2" applyNumberFormat="1" applyFont="1" applyFill="1" applyBorder="1" applyAlignment="1" applyProtection="1">
      <alignment horizontal="left" wrapText="1"/>
      <protection locked="0"/>
    </xf>
    <xf numFmtId="0" fontId="17" fillId="0" borderId="17" xfId="2" applyFont="1" applyFill="1" applyBorder="1" applyAlignment="1">
      <alignment horizontal="left" vertical="center" wrapText="1"/>
    </xf>
    <xf numFmtId="49" fontId="26" fillId="0" borderId="18" xfId="2" applyNumberFormat="1" applyFont="1" applyFill="1" applyBorder="1" applyAlignment="1">
      <alignment horizontal="left" vertical="center" wrapText="1"/>
    </xf>
    <xf numFmtId="49" fontId="26" fillId="0" borderId="19" xfId="2" applyNumberFormat="1" applyFont="1" applyFill="1" applyBorder="1" applyAlignment="1" applyProtection="1">
      <alignment horizontal="left" wrapText="1"/>
      <protection locked="0"/>
    </xf>
    <xf numFmtId="0" fontId="52" fillId="0" borderId="0" xfId="2" applyFont="1"/>
    <xf numFmtId="0" fontId="52" fillId="0" borderId="0" xfId="2" applyFont="1" applyAlignment="1">
      <alignment horizontal="left" vertical="center"/>
    </xf>
    <xf numFmtId="0" fontId="27" fillId="0" borderId="0" xfId="2" applyNumberFormat="1" applyFont="1" applyFill="1" applyBorder="1" applyAlignment="1">
      <alignment horizontal="left" vertical="center" wrapText="1"/>
    </xf>
    <xf numFmtId="49" fontId="28" fillId="0" borderId="0" xfId="2" applyNumberFormat="1" applyFont="1" applyFill="1" applyBorder="1" applyAlignment="1">
      <alignment horizontal="left" vertical="center" wrapText="1"/>
    </xf>
    <xf numFmtId="0" fontId="6" fillId="7" borderId="1" xfId="2" applyFont="1" applyFill="1" applyBorder="1" applyAlignment="1">
      <alignment wrapText="1"/>
    </xf>
    <xf numFmtId="0" fontId="20" fillId="0" borderId="7" xfId="2" applyFont="1" applyBorder="1"/>
    <xf numFmtId="49" fontId="28" fillId="0" borderId="1" xfId="2" applyNumberFormat="1" applyFont="1" applyFill="1" applyBorder="1" applyAlignment="1" applyProtection="1">
      <alignment horizontal="right" wrapText="1"/>
      <protection locked="0"/>
    </xf>
    <xf numFmtId="0" fontId="10" fillId="0" borderId="0" xfId="2" applyFont="1" applyAlignment="1">
      <alignment horizontal="center"/>
    </xf>
    <xf numFmtId="0" fontId="4" fillId="0" borderId="0" xfId="2" applyFont="1" applyAlignment="1">
      <alignment vertical="center"/>
    </xf>
    <xf numFmtId="0" fontId="12" fillId="0" borderId="0" xfId="2" applyFont="1" applyFill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0" fontId="7" fillId="0" borderId="1" xfId="2" applyFont="1" applyBorder="1" applyAlignment="1">
      <alignment horizontal="left"/>
    </xf>
    <xf numFmtId="0" fontId="6" fillId="2" borderId="11" xfId="2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 applyProtection="1">
      <alignment horizontal="left" vertical="center"/>
      <protection locked="0"/>
    </xf>
    <xf numFmtId="0" fontId="6" fillId="2" borderId="14" xfId="2" applyFont="1" applyFill="1" applyBorder="1" applyAlignment="1">
      <alignment horizontal="center" vertical="center"/>
    </xf>
    <xf numFmtId="0" fontId="6" fillId="0" borderId="21" xfId="2" applyFont="1" applyFill="1" applyBorder="1" applyAlignment="1">
      <alignment horizontal="center" vertical="center"/>
    </xf>
    <xf numFmtId="0" fontId="7" fillId="0" borderId="15" xfId="2" applyNumberFormat="1" applyFont="1" applyFill="1" applyBorder="1" applyAlignment="1" applyProtection="1">
      <alignment horizontal="left" vertical="center"/>
      <protection locked="0"/>
    </xf>
    <xf numFmtId="0" fontId="7" fillId="0" borderId="15" xfId="2" applyFont="1" applyFill="1" applyBorder="1" applyAlignment="1" applyProtection="1">
      <alignment horizontal="left" vertical="center"/>
      <protection locked="0"/>
    </xf>
    <xf numFmtId="0" fontId="13" fillId="4" borderId="22" xfId="2" applyFont="1" applyFill="1" applyBorder="1" applyAlignment="1">
      <alignment vertical="center"/>
    </xf>
    <xf numFmtId="0" fontId="13" fillId="4" borderId="5" xfId="2" applyFont="1" applyFill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49" fontId="7" fillId="0" borderId="23" xfId="2" applyNumberFormat="1" applyFont="1" applyBorder="1" applyAlignment="1" applyProtection="1">
      <alignment horizontal="left" vertical="center" wrapText="1"/>
      <protection locked="0"/>
    </xf>
    <xf numFmtId="0" fontId="7" fillId="0" borderId="0" xfId="2" applyFont="1" applyBorder="1" applyAlignment="1">
      <alignment vertical="center"/>
    </xf>
    <xf numFmtId="0" fontId="6" fillId="2" borderId="24" xfId="2" applyFont="1" applyFill="1" applyBorder="1" applyAlignment="1">
      <alignment horizontal="left" vertical="center"/>
    </xf>
    <xf numFmtId="0" fontId="6" fillId="2" borderId="25" xfId="2" applyFont="1" applyFill="1" applyBorder="1" applyAlignment="1">
      <alignment horizontal="left" vertical="center"/>
    </xf>
    <xf numFmtId="0" fontId="6" fillId="2" borderId="26" xfId="2" applyFont="1" applyFill="1" applyBorder="1" applyAlignment="1">
      <alignment horizontal="left" vertical="center"/>
    </xf>
    <xf numFmtId="0" fontId="7" fillId="0" borderId="23" xfId="2" applyNumberFormat="1" applyFont="1" applyBorder="1" applyAlignment="1" applyProtection="1">
      <alignment horizontal="left" vertical="center" wrapText="1"/>
      <protection locked="0"/>
    </xf>
    <xf numFmtId="0" fontId="7" fillId="0" borderId="16" xfId="2" applyNumberFormat="1" applyFont="1" applyBorder="1" applyAlignment="1" applyProtection="1">
      <alignment horizontal="left" vertical="center" wrapText="1"/>
      <protection locked="0"/>
    </xf>
    <xf numFmtId="0" fontId="7" fillId="0" borderId="19" xfId="2" applyNumberFormat="1" applyFont="1" applyBorder="1" applyAlignment="1" applyProtection="1">
      <alignment horizontal="left" vertical="center" wrapText="1"/>
      <protection locked="0"/>
    </xf>
    <xf numFmtId="0" fontId="13" fillId="4" borderId="10" xfId="2" applyFont="1" applyFill="1" applyBorder="1" applyAlignment="1">
      <alignment vertical="center"/>
    </xf>
    <xf numFmtId="0" fontId="13" fillId="4" borderId="7" xfId="2" applyFont="1" applyFill="1" applyBorder="1" applyAlignment="1">
      <alignment vertical="center"/>
    </xf>
    <xf numFmtId="0" fontId="13" fillId="4" borderId="2" xfId="2" applyFont="1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13" fillId="0" borderId="0" xfId="2" applyFont="1" applyFill="1" applyBorder="1" applyAlignment="1">
      <alignment horizontal="right" vertical="center"/>
    </xf>
    <xf numFmtId="0" fontId="4" fillId="0" borderId="0" xfId="2" applyFont="1" applyFill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49" fontId="7" fillId="0" borderId="1" xfId="2" applyNumberFormat="1" applyFont="1" applyBorder="1" applyAlignment="1" applyProtection="1">
      <alignment horizontal="left" vertical="center"/>
      <protection locked="0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27" xfId="2" applyNumberFormat="1" applyFont="1" applyFill="1" applyBorder="1" applyAlignment="1">
      <alignment horizontal="center" vertical="center" wrapText="1"/>
    </xf>
    <xf numFmtId="0" fontId="6" fillId="2" borderId="28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6" fillId="2" borderId="10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29" xfId="2" applyNumberFormat="1" applyFont="1" applyFill="1" applyBorder="1" applyAlignment="1">
      <alignment horizontal="center" vertical="center" wrapText="1"/>
    </xf>
    <xf numFmtId="49" fontId="7" fillId="0" borderId="30" xfId="2" applyNumberFormat="1" applyFont="1" applyFill="1" applyBorder="1" applyAlignment="1" applyProtection="1">
      <alignment horizontal="left" wrapText="1"/>
      <protection locked="0"/>
    </xf>
    <xf numFmtId="49" fontId="7" fillId="8" borderId="30" xfId="2" applyNumberFormat="1" applyFont="1" applyFill="1" applyBorder="1" applyAlignment="1" applyProtection="1">
      <alignment horizontal="left" wrapText="1"/>
      <protection locked="0"/>
    </xf>
    <xf numFmtId="49" fontId="7" fillId="0" borderId="9" xfId="2" applyNumberFormat="1" applyFont="1" applyFill="1" applyBorder="1" applyAlignment="1" applyProtection="1">
      <alignment horizontal="left" wrapText="1"/>
      <protection locked="0"/>
    </xf>
    <xf numFmtId="4" fontId="7" fillId="0" borderId="9" xfId="2" applyNumberFormat="1" applyFont="1" applyFill="1" applyBorder="1" applyAlignment="1" applyProtection="1">
      <alignment horizontal="right"/>
      <protection locked="0"/>
    </xf>
    <xf numFmtId="164" fontId="7" fillId="0" borderId="31" xfId="2" applyNumberFormat="1" applyFont="1" applyFill="1" applyBorder="1" applyAlignment="1" applyProtection="1">
      <alignment horizontal="right"/>
      <protection locked="0"/>
    </xf>
    <xf numFmtId="4" fontId="7" fillId="5" borderId="32" xfId="2" applyNumberFormat="1" applyFont="1" applyFill="1" applyBorder="1" applyAlignment="1" applyProtection="1">
      <alignment horizontal="right"/>
    </xf>
    <xf numFmtId="4" fontId="7" fillId="0" borderId="9" xfId="2" applyNumberFormat="1" applyFont="1" applyFill="1" applyBorder="1" applyAlignment="1">
      <alignment horizontal="right"/>
    </xf>
    <xf numFmtId="4" fontId="7" fillId="0" borderId="33" xfId="2" applyNumberFormat="1" applyFont="1" applyFill="1" applyBorder="1" applyAlignment="1">
      <alignment horizontal="right"/>
    </xf>
    <xf numFmtId="4" fontId="7" fillId="0" borderId="30" xfId="2" applyNumberFormat="1" applyFont="1" applyFill="1" applyBorder="1" applyAlignment="1" applyProtection="1">
      <alignment horizontal="right"/>
      <protection locked="0"/>
    </xf>
    <xf numFmtId="4" fontId="6" fillId="2" borderId="9" xfId="2" applyNumberFormat="1" applyFont="1" applyFill="1" applyBorder="1" applyAlignment="1">
      <alignment horizontal="right"/>
    </xf>
    <xf numFmtId="49" fontId="7" fillId="0" borderId="34" xfId="2" applyNumberFormat="1" applyFont="1" applyFill="1" applyBorder="1" applyAlignment="1" applyProtection="1">
      <alignment horizontal="left" wrapText="1"/>
      <protection locked="0"/>
    </xf>
    <xf numFmtId="49" fontId="7" fillId="8" borderId="34" xfId="2" applyNumberFormat="1" applyFont="1" applyFill="1" applyBorder="1" applyAlignment="1" applyProtection="1">
      <alignment horizontal="left" wrapText="1"/>
      <protection locked="0"/>
    </xf>
    <xf numFmtId="49" fontId="7" fillId="0" borderId="3" xfId="2" applyNumberFormat="1" applyFont="1" applyFill="1" applyBorder="1" applyAlignment="1" applyProtection="1">
      <alignment horizontal="left" wrapText="1"/>
      <protection locked="0"/>
    </xf>
    <xf numFmtId="4" fontId="7" fillId="0" borderId="3" xfId="2" applyNumberFormat="1" applyFont="1" applyFill="1" applyBorder="1" applyAlignment="1" applyProtection="1">
      <alignment horizontal="right"/>
      <protection locked="0"/>
    </xf>
    <xf numFmtId="164" fontId="7" fillId="0" borderId="33" xfId="2" applyNumberFormat="1" applyFont="1" applyFill="1" applyBorder="1" applyAlignment="1" applyProtection="1">
      <alignment horizontal="right"/>
      <protection locked="0"/>
    </xf>
    <xf numFmtId="4" fontId="7" fillId="0" borderId="8" xfId="2" applyNumberFormat="1" applyFont="1" applyFill="1" applyBorder="1" applyAlignment="1">
      <alignment horizontal="right"/>
    </xf>
    <xf numFmtId="4" fontId="7" fillId="0" borderId="3" xfId="2" applyNumberFormat="1" applyFont="1" applyFill="1" applyBorder="1" applyAlignment="1">
      <alignment horizontal="right"/>
    </xf>
    <xf numFmtId="4" fontId="7" fillId="0" borderId="34" xfId="2" applyNumberFormat="1" applyFont="1" applyFill="1" applyBorder="1" applyAlignment="1" applyProtection="1">
      <alignment horizontal="right"/>
      <protection locked="0"/>
    </xf>
    <xf numFmtId="49" fontId="7" fillId="0" borderId="35" xfId="2" applyNumberFormat="1" applyFont="1" applyFill="1" applyBorder="1" applyAlignment="1" applyProtection="1">
      <alignment horizontal="left" wrapText="1"/>
      <protection locked="0"/>
    </xf>
    <xf numFmtId="49" fontId="7" fillId="8" borderId="35" xfId="2" applyNumberFormat="1" applyFont="1" applyFill="1" applyBorder="1" applyAlignment="1" applyProtection="1">
      <alignment horizontal="left" wrapText="1"/>
      <protection locked="0"/>
    </xf>
    <xf numFmtId="49" fontId="7" fillId="0" borderId="4" xfId="2" applyNumberFormat="1" applyFont="1" applyFill="1" applyBorder="1" applyAlignment="1" applyProtection="1">
      <alignment horizontal="left" wrapText="1"/>
      <protection locked="0"/>
    </xf>
    <xf numFmtId="4" fontId="7" fillId="0" borderId="4" xfId="2" applyNumberFormat="1" applyFont="1" applyFill="1" applyBorder="1" applyAlignment="1" applyProtection="1">
      <alignment horizontal="right"/>
      <protection locked="0"/>
    </xf>
    <xf numFmtId="4" fontId="7" fillId="0" borderId="36" xfId="2" applyNumberFormat="1" applyFont="1" applyFill="1" applyBorder="1" applyAlignment="1">
      <alignment horizontal="right"/>
    </xf>
    <xf numFmtId="4" fontId="7" fillId="0" borderId="37" xfId="2" applyNumberFormat="1" applyFont="1" applyFill="1" applyBorder="1" applyAlignment="1">
      <alignment horizontal="right"/>
    </xf>
    <xf numFmtId="4" fontId="7" fillId="0" borderId="4" xfId="2" applyNumberFormat="1" applyFont="1" applyFill="1" applyBorder="1" applyAlignment="1">
      <alignment horizontal="right"/>
    </xf>
    <xf numFmtId="4" fontId="7" fillId="0" borderId="38" xfId="2" applyNumberFormat="1" applyFont="1" applyFill="1" applyBorder="1" applyAlignment="1" applyProtection="1">
      <alignment horizontal="right"/>
      <protection locked="0"/>
    </xf>
    <xf numFmtId="0" fontId="13" fillId="4" borderId="2" xfId="2" applyNumberFormat="1" applyFont="1" applyFill="1" applyBorder="1" applyAlignment="1">
      <alignment horizontal="left" vertical="center" wrapText="1"/>
    </xf>
    <xf numFmtId="0" fontId="13" fillId="4" borderId="10" xfId="2" applyNumberFormat="1" applyFont="1" applyFill="1" applyBorder="1" applyAlignment="1">
      <alignment horizontal="left" vertical="center" wrapText="1"/>
    </xf>
    <xf numFmtId="4" fontId="13" fillId="4" borderId="1" xfId="2" applyNumberFormat="1" applyFont="1" applyFill="1" applyBorder="1" applyAlignment="1">
      <alignment horizontal="right" vertical="center" wrapText="1"/>
    </xf>
    <xf numFmtId="4" fontId="13" fillId="4" borderId="10" xfId="2" applyNumberFormat="1" applyFont="1" applyFill="1" applyBorder="1" applyAlignment="1">
      <alignment horizontal="left" vertical="center" wrapText="1"/>
    </xf>
    <xf numFmtId="4" fontId="13" fillId="4" borderId="2" xfId="2" applyNumberFormat="1" applyFont="1" applyFill="1" applyBorder="1" applyAlignment="1">
      <alignment vertical="center" wrapText="1"/>
    </xf>
    <xf numFmtId="4" fontId="13" fillId="4" borderId="1" xfId="2" applyNumberFormat="1" applyFont="1" applyFill="1" applyBorder="1" applyAlignment="1">
      <alignment vertical="center" wrapText="1"/>
    </xf>
    <xf numFmtId="4" fontId="13" fillId="4" borderId="10" xfId="2" applyNumberFormat="1" applyFont="1" applyFill="1" applyBorder="1" applyAlignment="1">
      <alignment vertical="center" wrapText="1"/>
    </xf>
    <xf numFmtId="4" fontId="13" fillId="4" borderId="6" xfId="2" applyNumberFormat="1" applyFont="1" applyFill="1" applyBorder="1" applyAlignment="1">
      <alignment horizontal="right" vertical="center" wrapText="1"/>
    </xf>
    <xf numFmtId="0" fontId="53" fillId="0" borderId="0" xfId="2" applyFont="1" applyAlignment="1"/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10" xfId="2" applyNumberFormat="1" applyFont="1" applyFill="1" applyBorder="1" applyAlignment="1" applyProtection="1">
      <alignment horizontal="center" vertical="center" wrapText="1"/>
    </xf>
    <xf numFmtId="49" fontId="6" fillId="2" borderId="7" xfId="2" applyNumberFormat="1" applyFont="1" applyFill="1" applyBorder="1" applyAlignment="1" applyProtection="1">
      <alignment horizontal="center" vertical="center" wrapText="1"/>
    </xf>
    <xf numFmtId="49" fontId="6" fillId="2" borderId="27" xfId="2" applyNumberFormat="1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/>
      <protection locked="0"/>
    </xf>
    <xf numFmtId="0" fontId="7" fillId="0" borderId="39" xfId="2" applyFont="1" applyFill="1" applyBorder="1" applyAlignment="1" applyProtection="1">
      <alignment horizontal="center"/>
      <protection locked="0"/>
    </xf>
    <xf numFmtId="49" fontId="7" fillId="0" borderId="9" xfId="2" applyNumberFormat="1" applyFont="1" applyFill="1" applyBorder="1" applyAlignment="1" applyProtection="1">
      <alignment horizontal="left"/>
      <protection locked="0"/>
    </xf>
    <xf numFmtId="49" fontId="7" fillId="0" borderId="31" xfId="2" applyNumberFormat="1" applyFont="1" applyFill="1" applyBorder="1" applyAlignment="1" applyProtection="1">
      <alignment horizontal="left" wrapText="1"/>
      <protection locked="0"/>
    </xf>
    <xf numFmtId="49" fontId="7" fillId="0" borderId="39" xfId="2" applyNumberFormat="1" applyFont="1" applyFill="1" applyBorder="1" applyAlignment="1" applyProtection="1">
      <alignment horizontal="left"/>
      <protection locked="0"/>
    </xf>
    <xf numFmtId="4" fontId="7" fillId="0" borderId="9" xfId="2" applyNumberFormat="1" applyFont="1" applyFill="1" applyBorder="1" applyProtection="1">
      <protection locked="0"/>
    </xf>
    <xf numFmtId="3" fontId="7" fillId="0" borderId="39" xfId="2" applyNumberFormat="1" applyFont="1" applyFill="1" applyBorder="1" applyAlignment="1" applyProtection="1">
      <alignment horizontal="center"/>
      <protection locked="0"/>
    </xf>
    <xf numFmtId="2" fontId="7" fillId="0" borderId="9" xfId="21" applyNumberFormat="1" applyFont="1" applyFill="1" applyBorder="1" applyProtection="1">
      <protection locked="0"/>
    </xf>
    <xf numFmtId="4" fontId="6" fillId="2" borderId="3" xfId="2" applyNumberFormat="1" applyFont="1" applyFill="1" applyBorder="1" applyAlignment="1" applyProtection="1">
      <alignment horizontal="right"/>
    </xf>
    <xf numFmtId="0" fontId="7" fillId="0" borderId="3" xfId="2" applyFont="1" applyFill="1" applyBorder="1" applyAlignment="1" applyProtection="1">
      <alignment horizontal="center"/>
      <protection locked="0"/>
    </xf>
    <xf numFmtId="0" fontId="7" fillId="0" borderId="32" xfId="2" applyFont="1" applyFill="1" applyBorder="1" applyAlignment="1" applyProtection="1">
      <alignment horizontal="center"/>
      <protection locked="0"/>
    </xf>
    <xf numFmtId="49" fontId="7" fillId="0" borderId="3" xfId="2" applyNumberFormat="1" applyFont="1" applyFill="1" applyBorder="1" applyAlignment="1" applyProtection="1">
      <alignment horizontal="left"/>
      <protection locked="0"/>
    </xf>
    <xf numFmtId="49" fontId="7" fillId="0" borderId="33" xfId="2" applyNumberFormat="1" applyFont="1" applyFill="1" applyBorder="1" applyAlignment="1" applyProtection="1">
      <alignment horizontal="left" wrapText="1"/>
      <protection locked="0"/>
    </xf>
    <xf numFmtId="49" fontId="7" fillId="0" borderId="32" xfId="2" applyNumberFormat="1" applyFont="1" applyFill="1" applyBorder="1" applyAlignment="1" applyProtection="1">
      <alignment horizontal="left"/>
      <protection locked="0"/>
    </xf>
    <xf numFmtId="4" fontId="7" fillId="0" borderId="3" xfId="2" applyNumberFormat="1" applyFont="1" applyFill="1" applyBorder="1" applyProtection="1">
      <protection locked="0"/>
    </xf>
    <xf numFmtId="3" fontId="7" fillId="0" borderId="32" xfId="2" applyNumberFormat="1" applyFont="1" applyFill="1" applyBorder="1" applyAlignment="1" applyProtection="1">
      <alignment horizontal="center"/>
      <protection locked="0"/>
    </xf>
    <xf numFmtId="2" fontId="7" fillId="0" borderId="3" xfId="21" applyNumberFormat="1" applyFont="1" applyFill="1" applyBorder="1" applyProtection="1">
      <protection locked="0"/>
    </xf>
    <xf numFmtId="49" fontId="7" fillId="0" borderId="33" xfId="2" applyNumberFormat="1" applyFont="1" applyFill="1" applyBorder="1" applyAlignment="1" applyProtection="1">
      <alignment horizontal="center" wrapText="1"/>
      <protection locked="0"/>
    </xf>
    <xf numFmtId="0" fontId="7" fillId="0" borderId="4" xfId="2" applyFont="1" applyFill="1" applyBorder="1" applyAlignment="1" applyProtection="1">
      <alignment horizontal="center"/>
      <protection locked="0"/>
    </xf>
    <xf numFmtId="0" fontId="7" fillId="0" borderId="40" xfId="2" applyFont="1" applyFill="1" applyBorder="1" applyAlignment="1" applyProtection="1">
      <alignment horizontal="center"/>
      <protection locked="0"/>
    </xf>
    <xf numFmtId="49" fontId="7" fillId="0" borderId="4" xfId="2" applyNumberFormat="1" applyFont="1" applyFill="1" applyBorder="1" applyAlignment="1" applyProtection="1">
      <alignment horizontal="left"/>
      <protection locked="0"/>
    </xf>
    <xf numFmtId="49" fontId="7" fillId="0" borderId="37" xfId="2" applyNumberFormat="1" applyFont="1" applyFill="1" applyBorder="1" applyAlignment="1" applyProtection="1">
      <alignment horizontal="left" wrapText="1"/>
      <protection locked="0"/>
    </xf>
    <xf numFmtId="49" fontId="7" fillId="0" borderId="40" xfId="2" applyNumberFormat="1" applyFont="1" applyFill="1" applyBorder="1" applyAlignment="1" applyProtection="1">
      <alignment horizontal="left"/>
      <protection locked="0"/>
    </xf>
    <xf numFmtId="4" fontId="7" fillId="0" borderId="4" xfId="2" applyNumberFormat="1" applyFont="1" applyFill="1" applyBorder="1" applyProtection="1">
      <protection locked="0"/>
    </xf>
    <xf numFmtId="3" fontId="7" fillId="0" borderId="40" xfId="2" applyNumberFormat="1" applyFont="1" applyFill="1" applyBorder="1" applyAlignment="1" applyProtection="1">
      <alignment horizontal="center"/>
      <protection locked="0"/>
    </xf>
    <xf numFmtId="2" fontId="7" fillId="0" borderId="4" xfId="21" applyNumberFormat="1" applyFont="1" applyFill="1" applyBorder="1" applyProtection="1">
      <protection locked="0"/>
    </xf>
    <xf numFmtId="4" fontId="13" fillId="4" borderId="41" xfId="2" applyNumberFormat="1" applyFont="1" applyFill="1" applyBorder="1" applyProtection="1"/>
    <xf numFmtId="0" fontId="7" fillId="0" borderId="0" xfId="2" applyFont="1" applyAlignment="1">
      <alignment horizontal="left"/>
    </xf>
    <xf numFmtId="0" fontId="6" fillId="2" borderId="1" xfId="2" applyFont="1" applyFill="1" applyBorder="1" applyAlignment="1">
      <alignment vertical="center"/>
    </xf>
    <xf numFmtId="49" fontId="7" fillId="0" borderId="2" xfId="2" applyNumberFormat="1" applyFont="1" applyFill="1" applyBorder="1" applyAlignment="1" applyProtection="1">
      <protection locked="0"/>
    </xf>
    <xf numFmtId="49" fontId="7" fillId="0" borderId="7" xfId="2" applyNumberFormat="1" applyFont="1" applyFill="1" applyBorder="1" applyAlignment="1" applyProtection="1">
      <protection locked="0"/>
    </xf>
    <xf numFmtId="0" fontId="2" fillId="0" borderId="0" xfId="2" applyAlignment="1"/>
    <xf numFmtId="0" fontId="2" fillId="0" borderId="0" xfId="2" applyAlignment="1">
      <alignment horizontal="right"/>
    </xf>
    <xf numFmtId="0" fontId="54" fillId="9" borderId="22" xfId="2" applyNumberFormat="1" applyFont="1" applyFill="1" applyBorder="1" applyAlignment="1">
      <alignment horizontal="left" vertical="center" wrapText="1"/>
    </xf>
    <xf numFmtId="0" fontId="54" fillId="9" borderId="5" xfId="2" applyNumberFormat="1" applyFont="1" applyFill="1" applyBorder="1" applyAlignment="1">
      <alignment horizontal="right" vertical="center" wrapText="1"/>
    </xf>
    <xf numFmtId="0" fontId="54" fillId="9" borderId="42" xfId="2" applyNumberFormat="1" applyFont="1" applyFill="1" applyBorder="1" applyAlignment="1">
      <alignment horizontal="right" vertical="center" wrapText="1"/>
    </xf>
    <xf numFmtId="3" fontId="54" fillId="9" borderId="6" xfId="2" applyNumberFormat="1" applyFont="1" applyFill="1" applyBorder="1" applyAlignment="1">
      <alignment vertical="center"/>
    </xf>
    <xf numFmtId="0" fontId="55" fillId="0" borderId="0" xfId="2" applyFont="1"/>
    <xf numFmtId="0" fontId="54" fillId="0" borderId="0" xfId="2" applyNumberFormat="1" applyFont="1" applyFill="1" applyBorder="1" applyAlignment="1">
      <alignment horizontal="right" vertical="center" wrapText="1"/>
    </xf>
    <xf numFmtId="3" fontId="54" fillId="0" borderId="0" xfId="2" applyNumberFormat="1" applyFont="1" applyFill="1" applyBorder="1" applyAlignment="1">
      <alignment vertical="center"/>
    </xf>
    <xf numFmtId="0" fontId="55" fillId="0" borderId="0" xfId="2" applyFont="1" applyFill="1"/>
    <xf numFmtId="0" fontId="52" fillId="0" borderId="0" xfId="2" applyFont="1" applyAlignment="1">
      <alignment wrapText="1"/>
    </xf>
    <xf numFmtId="0" fontId="7" fillId="0" borderId="1" xfId="2" applyFont="1" applyFill="1" applyBorder="1" applyAlignment="1">
      <alignment horizontal="left"/>
    </xf>
    <xf numFmtId="0" fontId="56" fillId="0" borderId="0" xfId="2" applyFont="1"/>
    <xf numFmtId="0" fontId="53" fillId="0" borderId="0" xfId="2" applyFont="1" applyAlignment="1">
      <alignment horizontal="center"/>
    </xf>
    <xf numFmtId="0" fontId="6" fillId="7" borderId="27" xfId="2" applyFont="1" applyFill="1" applyBorder="1" applyAlignment="1">
      <alignment horizontal="center" vertical="center"/>
    </xf>
    <xf numFmtId="0" fontId="6" fillId="7" borderId="43" xfId="2" applyFont="1" applyFill="1" applyBorder="1" applyAlignment="1">
      <alignment horizontal="center" vertical="center" wrapText="1"/>
    </xf>
    <xf numFmtId="0" fontId="7" fillId="0" borderId="9" xfId="2" applyFont="1" applyBorder="1" applyAlignment="1">
      <alignment horizontal="left" vertical="center"/>
    </xf>
    <xf numFmtId="0" fontId="7" fillId="8" borderId="9" xfId="2" applyFont="1" applyFill="1" applyBorder="1" applyAlignment="1" applyProtection="1">
      <alignment horizontal="left" vertical="center" wrapText="1"/>
      <protection locked="0"/>
    </xf>
    <xf numFmtId="1" fontId="7" fillId="8" borderId="30" xfId="2" applyNumberFormat="1" applyFont="1" applyFill="1" applyBorder="1" applyAlignment="1" applyProtection="1">
      <alignment horizontal="left" vertical="center"/>
      <protection locked="0"/>
    </xf>
    <xf numFmtId="0" fontId="7" fillId="0" borderId="3" xfId="2" applyFont="1" applyBorder="1" applyAlignment="1">
      <alignment horizontal="left" vertical="center"/>
    </xf>
    <xf numFmtId="0" fontId="7" fillId="8" borderId="3" xfId="2" applyFont="1" applyFill="1" applyBorder="1" applyAlignment="1" applyProtection="1">
      <alignment horizontal="left" vertical="center" wrapText="1"/>
      <protection locked="0"/>
    </xf>
    <xf numFmtId="1" fontId="7" fillId="8" borderId="34" xfId="2" applyNumberFormat="1" applyFont="1" applyFill="1" applyBorder="1" applyAlignment="1" applyProtection="1">
      <alignment horizontal="left" vertical="center"/>
      <protection locked="0"/>
    </xf>
    <xf numFmtId="0" fontId="7" fillId="0" borderId="4" xfId="2" applyFont="1" applyBorder="1" applyAlignment="1">
      <alignment horizontal="left" vertical="center"/>
    </xf>
    <xf numFmtId="0" fontId="7" fillId="8" borderId="4" xfId="2" applyFont="1" applyFill="1" applyBorder="1" applyAlignment="1" applyProtection="1">
      <alignment horizontal="left" vertical="center" wrapText="1"/>
      <protection locked="0"/>
    </xf>
    <xf numFmtId="1" fontId="7" fillId="8" borderId="38" xfId="2" applyNumberFormat="1" applyFont="1" applyFill="1" applyBorder="1" applyAlignment="1" applyProtection="1">
      <alignment horizontal="left" vertical="center"/>
      <protection locked="0"/>
    </xf>
    <xf numFmtId="1" fontId="57" fillId="10" borderId="2" xfId="2" applyNumberFormat="1" applyFont="1" applyFill="1" applyBorder="1" applyAlignment="1">
      <alignment horizontal="right" vertical="center"/>
    </xf>
    <xf numFmtId="0" fontId="58" fillId="0" borderId="0" xfId="2" applyFont="1"/>
    <xf numFmtId="0" fontId="59" fillId="0" borderId="0" xfId="2" applyFont="1"/>
    <xf numFmtId="0" fontId="29" fillId="0" borderId="1" xfId="2" applyFont="1" applyFill="1" applyBorder="1" applyAlignment="1">
      <alignment wrapText="1"/>
    </xf>
    <xf numFmtId="0" fontId="60" fillId="0" borderId="0" xfId="2" applyFont="1"/>
    <xf numFmtId="0" fontId="3" fillId="0" borderId="0" xfId="2" applyFont="1" applyAlignment="1">
      <alignment horizontal="center"/>
    </xf>
    <xf numFmtId="49" fontId="6" fillId="2" borderId="28" xfId="2" applyNumberFormat="1" applyFont="1" applyFill="1" applyBorder="1" applyAlignment="1" applyProtection="1">
      <alignment horizontal="center" vertical="center" wrapText="1"/>
    </xf>
    <xf numFmtId="49" fontId="6" fillId="2" borderId="43" xfId="2" applyNumberFormat="1" applyFont="1" applyFill="1" applyBorder="1" applyAlignment="1" applyProtection="1">
      <alignment horizontal="center" vertical="center" wrapText="1"/>
    </xf>
    <xf numFmtId="49" fontId="6" fillId="2" borderId="29" xfId="2" applyNumberFormat="1" applyFont="1" applyFill="1" applyBorder="1" applyAlignment="1" applyProtection="1">
      <alignment horizontal="center" vertical="center" wrapText="1"/>
    </xf>
    <xf numFmtId="49" fontId="6" fillId="5" borderId="27" xfId="2" applyNumberFormat="1" applyFont="1" applyFill="1" applyBorder="1" applyAlignment="1" applyProtection="1">
      <alignment horizontal="center" vertical="center" wrapText="1"/>
    </xf>
    <xf numFmtId="49" fontId="6" fillId="5" borderId="39" xfId="2" applyNumberFormat="1" applyFont="1" applyFill="1" applyBorder="1" applyAlignment="1" applyProtection="1">
      <alignment horizontal="center" vertical="center" wrapText="1"/>
    </xf>
    <xf numFmtId="49" fontId="6" fillId="5" borderId="9" xfId="2" applyNumberFormat="1" applyFont="1" applyFill="1" applyBorder="1" applyAlignment="1" applyProtection="1">
      <alignment horizontal="center" vertical="center" wrapText="1"/>
    </xf>
    <xf numFmtId="4" fontId="6" fillId="5" borderId="9" xfId="2" applyNumberFormat="1" applyFont="1" applyFill="1" applyBorder="1" applyAlignment="1" applyProtection="1">
      <alignment horizontal="center" vertical="center" wrapText="1"/>
    </xf>
    <xf numFmtId="4" fontId="6" fillId="5" borderId="39" xfId="2" applyNumberFormat="1" applyFont="1" applyFill="1" applyBorder="1" applyAlignment="1" applyProtection="1">
      <alignment horizontal="center" vertical="center" wrapText="1"/>
    </xf>
    <xf numFmtId="4" fontId="6" fillId="2" borderId="9" xfId="2" applyNumberFormat="1" applyFont="1" applyFill="1" applyBorder="1" applyAlignment="1" applyProtection="1">
      <alignment horizontal="center" vertical="center" wrapText="1"/>
    </xf>
    <xf numFmtId="49" fontId="6" fillId="5" borderId="36" xfId="2" applyNumberFormat="1" applyFont="1" applyFill="1" applyBorder="1" applyAlignment="1" applyProtection="1">
      <alignment horizontal="center" vertical="center" wrapText="1"/>
    </xf>
    <xf numFmtId="49" fontId="6" fillId="5" borderId="32" xfId="2" applyNumberFormat="1" applyFont="1" applyFill="1" applyBorder="1" applyAlignment="1" applyProtection="1">
      <alignment horizontal="center" vertical="center" wrapText="1"/>
    </xf>
    <xf numFmtId="49" fontId="6" fillId="5" borderId="3" xfId="2" applyNumberFormat="1" applyFont="1" applyFill="1" applyBorder="1" applyAlignment="1" applyProtection="1">
      <alignment horizontal="center" vertical="center" wrapText="1"/>
    </xf>
    <xf numFmtId="4" fontId="6" fillId="5" borderId="3" xfId="2" applyNumberFormat="1" applyFont="1" applyFill="1" applyBorder="1" applyAlignment="1" applyProtection="1">
      <alignment horizontal="center" vertical="center" wrapText="1"/>
    </xf>
    <xf numFmtId="4" fontId="6" fillId="5" borderId="32" xfId="2" applyNumberFormat="1" applyFont="1" applyFill="1" applyBorder="1" applyAlignment="1" applyProtection="1">
      <alignment horizontal="center" vertical="center" wrapText="1"/>
    </xf>
    <xf numFmtId="4" fontId="6" fillId="2" borderId="3" xfId="2" applyNumberFormat="1" applyFont="1" applyFill="1" applyBorder="1" applyAlignment="1" applyProtection="1">
      <alignment horizontal="center" vertical="center" wrapText="1"/>
    </xf>
    <xf numFmtId="49" fontId="6" fillId="5" borderId="4" xfId="2" applyNumberFormat="1" applyFont="1" applyFill="1" applyBorder="1" applyAlignment="1" applyProtection="1">
      <alignment horizontal="center" vertical="center" wrapText="1"/>
    </xf>
    <xf numFmtId="49" fontId="6" fillId="5" borderId="40" xfId="2" applyNumberFormat="1" applyFont="1" applyFill="1" applyBorder="1" applyAlignment="1" applyProtection="1">
      <alignment horizontal="center" vertical="center" wrapText="1"/>
    </xf>
    <xf numFmtId="4" fontId="6" fillId="5" borderId="4" xfId="2" applyNumberFormat="1" applyFont="1" applyFill="1" applyBorder="1" applyAlignment="1" applyProtection="1">
      <alignment horizontal="center" vertical="center" wrapText="1"/>
    </xf>
    <xf numFmtId="4" fontId="6" fillId="5" borderId="40" xfId="2" applyNumberFormat="1" applyFont="1" applyFill="1" applyBorder="1" applyAlignment="1" applyProtection="1">
      <alignment horizontal="center" vertical="center" wrapText="1"/>
    </xf>
    <xf numFmtId="4" fontId="6" fillId="2" borderId="4" xfId="2" applyNumberFormat="1" applyFont="1" applyFill="1" applyBorder="1" applyAlignment="1" applyProtection="1">
      <alignment horizontal="center" vertical="center" wrapText="1"/>
    </xf>
    <xf numFmtId="0" fontId="13" fillId="4" borderId="5" xfId="2" applyFont="1" applyFill="1" applyBorder="1" applyAlignment="1" applyProtection="1">
      <alignment horizontal="left"/>
    </xf>
    <xf numFmtId="0" fontId="13" fillId="4" borderId="42" xfId="2" applyFont="1" applyFill="1" applyBorder="1" applyAlignment="1" applyProtection="1">
      <alignment horizontal="left"/>
    </xf>
    <xf numFmtId="4" fontId="13" fillId="4" borderId="44" xfId="2" applyNumberFormat="1" applyFont="1" applyFill="1" applyBorder="1" applyAlignment="1" applyProtection="1">
      <alignment horizontal="center"/>
    </xf>
    <xf numFmtId="0" fontId="2" fillId="0" borderId="45" xfId="2" applyBorder="1"/>
    <xf numFmtId="0" fontId="6" fillId="3" borderId="1" xfId="2" applyFont="1" applyFill="1" applyBorder="1"/>
    <xf numFmtId="0" fontId="7" fillId="0" borderId="1" xfId="2" applyFont="1" applyBorder="1"/>
    <xf numFmtId="0" fontId="6" fillId="0" borderId="10" xfId="2" applyFont="1" applyBorder="1"/>
    <xf numFmtId="0" fontId="6" fillId="0" borderId="7" xfId="2" applyFont="1" applyBorder="1"/>
    <xf numFmtId="0" fontId="4" fillId="0" borderId="0" xfId="16" applyFont="1"/>
    <xf numFmtId="0" fontId="7" fillId="0" borderId="0" xfId="16" applyFont="1" applyAlignment="1">
      <alignment vertical="center"/>
    </xf>
    <xf numFmtId="43" fontId="4" fillId="0" borderId="0" xfId="16" applyNumberFormat="1" applyFont="1"/>
    <xf numFmtId="0" fontId="7" fillId="0" borderId="0" xfId="16" applyFont="1" applyAlignment="1">
      <alignment horizontal="center" vertical="center"/>
    </xf>
    <xf numFmtId="43" fontId="7" fillId="0" borderId="0" xfId="16" applyNumberFormat="1" applyFont="1" applyAlignment="1">
      <alignment horizontal="center" vertical="center"/>
    </xf>
    <xf numFmtId="0" fontId="61" fillId="0" borderId="0" xfId="16" applyFont="1" applyAlignment="1">
      <alignment vertical="center"/>
    </xf>
    <xf numFmtId="43" fontId="61" fillId="0" borderId="0" xfId="16" applyNumberFormat="1" applyFont="1" applyAlignment="1">
      <alignment horizontal="center" vertical="center"/>
    </xf>
    <xf numFmtId="0" fontId="52" fillId="0" borderId="0" xfId="16" applyFont="1" applyAlignment="1">
      <alignment horizontal="left" vertical="center"/>
    </xf>
    <xf numFmtId="49" fontId="7" fillId="3" borderId="7" xfId="16" applyNumberFormat="1" applyFont="1" applyFill="1" applyBorder="1" applyAlignment="1">
      <alignment vertical="center"/>
    </xf>
    <xf numFmtId="49" fontId="7" fillId="3" borderId="2" xfId="16" applyNumberFormat="1" applyFont="1" applyFill="1" applyBorder="1" applyAlignment="1">
      <alignment vertical="center"/>
    </xf>
    <xf numFmtId="43" fontId="7" fillId="0" borderId="1" xfId="16" applyNumberFormat="1" applyFont="1" applyBorder="1" applyAlignment="1" applyProtection="1">
      <alignment horizontal="left" vertical="center"/>
      <protection locked="0"/>
    </xf>
    <xf numFmtId="49" fontId="7" fillId="3" borderId="2" xfId="16" applyNumberFormat="1" applyFont="1" applyFill="1" applyBorder="1" applyAlignment="1">
      <alignment horizontal="left" vertical="center"/>
    </xf>
    <xf numFmtId="0" fontId="4" fillId="0" borderId="0" xfId="16" applyFont="1" applyAlignment="1">
      <alignment vertical="center"/>
    </xf>
    <xf numFmtId="0" fontId="4" fillId="11" borderId="3" xfId="16" applyFont="1" applyFill="1" applyBorder="1"/>
    <xf numFmtId="4" fontId="7" fillId="3" borderId="3" xfId="16" applyNumberFormat="1" applyFont="1" applyFill="1" applyBorder="1" applyAlignment="1" applyProtection="1">
      <alignment horizontal="center" vertical="center"/>
    </xf>
    <xf numFmtId="49" fontId="7" fillId="3" borderId="3" xfId="16" applyNumberFormat="1" applyFont="1" applyFill="1" applyBorder="1" applyAlignment="1">
      <alignment horizontal="left" vertical="center"/>
    </xf>
    <xf numFmtId="0" fontId="4" fillId="11" borderId="36" xfId="16" applyFont="1" applyFill="1" applyBorder="1"/>
    <xf numFmtId="49" fontId="61" fillId="7" borderId="36" xfId="16" applyNumberFormat="1" applyFont="1" applyFill="1" applyBorder="1" applyAlignment="1" applyProtection="1">
      <alignment horizontal="center" vertical="center" wrapText="1"/>
    </xf>
    <xf numFmtId="4" fontId="7" fillId="7" borderId="3" xfId="16" applyNumberFormat="1" applyFont="1" applyFill="1" applyBorder="1" applyAlignment="1" applyProtection="1">
      <alignment horizontal="center" vertical="center"/>
    </xf>
    <xf numFmtId="4" fontId="7" fillId="7" borderId="36" xfId="16" applyNumberFormat="1" applyFont="1" applyFill="1" applyBorder="1" applyAlignment="1" applyProtection="1">
      <alignment horizontal="center" vertical="center"/>
    </xf>
    <xf numFmtId="49" fontId="7" fillId="3" borderId="36" xfId="16" applyNumberFormat="1" applyFont="1" applyFill="1" applyBorder="1" applyAlignment="1">
      <alignment horizontal="left" vertical="center"/>
    </xf>
    <xf numFmtId="49" fontId="61" fillId="7" borderId="3" xfId="16" applyNumberFormat="1" applyFont="1" applyFill="1" applyBorder="1" applyAlignment="1" applyProtection="1">
      <alignment horizontal="center" vertical="center" wrapText="1"/>
    </xf>
    <xf numFmtId="49" fontId="7" fillId="8" borderId="3" xfId="16" applyNumberFormat="1" applyFont="1" applyFill="1" applyBorder="1" applyAlignment="1">
      <alignment horizontal="left" vertical="center"/>
    </xf>
    <xf numFmtId="49" fontId="61" fillId="3" borderId="3" xfId="16" applyNumberFormat="1" applyFont="1" applyFill="1" applyBorder="1" applyAlignment="1" applyProtection="1">
      <alignment horizontal="center" vertical="center" wrapText="1"/>
    </xf>
    <xf numFmtId="4" fontId="7" fillId="3" borderId="3" xfId="16" applyNumberFormat="1" applyFont="1" applyFill="1" applyBorder="1" applyAlignment="1">
      <alignment horizontal="center" vertical="center"/>
    </xf>
    <xf numFmtId="168" fontId="7" fillId="7" borderId="3" xfId="16" applyNumberFormat="1" applyFont="1" applyFill="1" applyBorder="1" applyAlignment="1" applyProtection="1">
      <alignment horizontal="center" vertical="center"/>
    </xf>
    <xf numFmtId="4" fontId="7" fillId="8" borderId="3" xfId="16" applyNumberFormat="1" applyFont="1" applyFill="1" applyBorder="1" applyAlignment="1" applyProtection="1">
      <alignment horizontal="center" vertical="center"/>
    </xf>
    <xf numFmtId="49" fontId="7" fillId="0" borderId="3" xfId="16" applyNumberFormat="1" applyFont="1" applyFill="1" applyBorder="1" applyAlignment="1">
      <alignment horizontal="left" vertical="center"/>
    </xf>
    <xf numFmtId="4" fontId="7" fillId="2" borderId="3" xfId="16" applyNumberFormat="1" applyFont="1" applyFill="1" applyBorder="1" applyAlignment="1">
      <alignment horizontal="center" vertical="center"/>
    </xf>
    <xf numFmtId="4" fontId="7" fillId="0" borderId="3" xfId="16" applyNumberFormat="1" applyFont="1" applyFill="1" applyBorder="1" applyAlignment="1" applyProtection="1">
      <alignment horizontal="center" vertical="center"/>
      <protection locked="0"/>
    </xf>
    <xf numFmtId="49" fontId="7" fillId="0" borderId="3" xfId="16" applyNumberFormat="1" applyFont="1" applyFill="1" applyBorder="1" applyAlignment="1">
      <alignment horizontal="left" vertical="center" indent="1"/>
    </xf>
    <xf numFmtId="4" fontId="7" fillId="2" borderId="3" xfId="16" applyNumberFormat="1" applyFont="1" applyFill="1" applyBorder="1" applyAlignment="1" applyProtection="1">
      <alignment horizontal="center" vertical="center"/>
      <protection locked="0"/>
    </xf>
    <xf numFmtId="49" fontId="7" fillId="0" borderId="3" xfId="16" applyNumberFormat="1" applyFont="1" applyFill="1" applyBorder="1" applyAlignment="1">
      <alignment horizontal="left" vertical="center" indent="2"/>
    </xf>
    <xf numFmtId="4" fontId="7" fillId="3" borderId="9" xfId="16" applyNumberFormat="1" applyFont="1" applyFill="1" applyBorder="1" applyAlignment="1">
      <alignment horizontal="center" vertical="center"/>
    </xf>
    <xf numFmtId="49" fontId="7" fillId="3" borderId="9" xfId="16" applyNumberFormat="1" applyFont="1" applyFill="1" applyBorder="1" applyAlignment="1">
      <alignment horizontal="left" vertical="center"/>
    </xf>
    <xf numFmtId="49" fontId="6" fillId="2" borderId="1" xfId="16" applyNumberFormat="1" applyFont="1" applyFill="1" applyBorder="1" applyAlignment="1">
      <alignment horizontal="left" vertical="center"/>
    </xf>
    <xf numFmtId="49" fontId="6" fillId="2" borderId="46" xfId="16" applyNumberFormat="1" applyFont="1" applyFill="1" applyBorder="1" applyAlignment="1">
      <alignment horizontal="left" vertical="center"/>
    </xf>
    <xf numFmtId="0" fontId="20" fillId="0" borderId="0" xfId="16"/>
    <xf numFmtId="0" fontId="20" fillId="0" borderId="0" xfId="16" applyAlignment="1">
      <alignment horizontal="center" vertical="center"/>
    </xf>
    <xf numFmtId="0" fontId="20" fillId="0" borderId="0" xfId="16" applyAlignment="1">
      <alignment vertical="center"/>
    </xf>
    <xf numFmtId="0" fontId="20" fillId="0" borderId="0" xfId="16" applyFont="1" applyAlignment="1">
      <alignment vertical="center"/>
    </xf>
    <xf numFmtId="0" fontId="4" fillId="0" borderId="0" xfId="16" applyFont="1" applyAlignment="1">
      <alignment horizontal="center" vertical="center"/>
    </xf>
    <xf numFmtId="0" fontId="7" fillId="3" borderId="4" xfId="16" applyFont="1" applyFill="1" applyBorder="1" applyAlignment="1" applyProtection="1">
      <alignment horizontal="center" vertical="center"/>
    </xf>
    <xf numFmtId="4" fontId="7" fillId="3" borderId="4" xfId="16" applyNumberFormat="1" applyFont="1" applyFill="1" applyBorder="1" applyAlignment="1" applyProtection="1">
      <alignment horizontal="center" vertical="center"/>
    </xf>
    <xf numFmtId="3" fontId="7" fillId="3" borderId="4" xfId="16" applyNumberFormat="1" applyFont="1" applyFill="1" applyBorder="1" applyAlignment="1" applyProtection="1">
      <alignment horizontal="center" vertical="center"/>
    </xf>
    <xf numFmtId="4" fontId="7" fillId="3" borderId="4" xfId="16" applyNumberFormat="1" applyFont="1" applyFill="1" applyBorder="1" applyAlignment="1">
      <alignment horizontal="left" vertical="center"/>
    </xf>
    <xf numFmtId="3" fontId="7" fillId="3" borderId="4" xfId="16" applyNumberFormat="1" applyFont="1" applyFill="1" applyBorder="1" applyAlignment="1">
      <alignment horizontal="left" vertical="center"/>
    </xf>
    <xf numFmtId="49" fontId="7" fillId="3" borderId="4" xfId="16" applyNumberFormat="1" applyFont="1" applyFill="1" applyBorder="1" applyAlignment="1">
      <alignment horizontal="left" vertical="center"/>
    </xf>
    <xf numFmtId="0" fontId="7" fillId="3" borderId="3" xfId="16" applyFont="1" applyFill="1" applyBorder="1" applyAlignment="1" applyProtection="1">
      <alignment horizontal="center" vertical="center"/>
    </xf>
    <xf numFmtId="4" fontId="7" fillId="3" borderId="3" xfId="16" applyNumberFormat="1" applyFont="1" applyFill="1" applyBorder="1" applyAlignment="1" applyProtection="1">
      <alignment vertical="center"/>
    </xf>
    <xf numFmtId="3" fontId="7" fillId="3" borderId="3" xfId="16" applyNumberFormat="1" applyFont="1" applyFill="1" applyBorder="1" applyAlignment="1" applyProtection="1">
      <alignment vertical="center"/>
    </xf>
    <xf numFmtId="4" fontId="7" fillId="3" borderId="3" xfId="16" applyNumberFormat="1" applyFont="1" applyFill="1" applyBorder="1" applyAlignment="1">
      <alignment horizontal="left" vertical="center"/>
    </xf>
    <xf numFmtId="3" fontId="7" fillId="3" borderId="3" xfId="16" applyNumberFormat="1" applyFont="1" applyFill="1" applyBorder="1" applyAlignment="1">
      <alignment horizontal="left" vertical="center"/>
    </xf>
    <xf numFmtId="4" fontId="7" fillId="7" borderId="3" xfId="16" applyNumberFormat="1" applyFont="1" applyFill="1" applyBorder="1" applyAlignment="1" applyProtection="1">
      <alignment vertical="center"/>
    </xf>
    <xf numFmtId="3" fontId="7" fillId="7" borderId="3" xfId="16" applyNumberFormat="1" applyFont="1" applyFill="1" applyBorder="1" applyAlignment="1" applyProtection="1">
      <alignment vertical="center"/>
    </xf>
    <xf numFmtId="4" fontId="7" fillId="8" borderId="3" xfId="16" applyNumberFormat="1" applyFont="1" applyFill="1" applyBorder="1" applyAlignment="1" applyProtection="1">
      <alignment vertical="center"/>
    </xf>
    <xf numFmtId="4" fontId="7" fillId="7" borderId="3" xfId="16" applyNumberFormat="1" applyFont="1" applyFill="1" applyBorder="1" applyAlignment="1">
      <alignment horizontal="left" vertical="center"/>
    </xf>
    <xf numFmtId="3" fontId="7" fillId="7" borderId="3" xfId="16" applyNumberFormat="1" applyFont="1" applyFill="1" applyBorder="1" applyAlignment="1">
      <alignment horizontal="left" vertical="center"/>
    </xf>
    <xf numFmtId="0" fontId="7" fillId="7" borderId="3" xfId="16" applyFont="1" applyFill="1" applyBorder="1" applyAlignment="1" applyProtection="1">
      <alignment horizontal="center" vertical="center"/>
    </xf>
    <xf numFmtId="3" fontId="7" fillId="7" borderId="3" xfId="16" applyNumberFormat="1" applyFont="1" applyFill="1" applyBorder="1" applyAlignment="1" applyProtection="1">
      <alignment horizontal="center" vertical="center"/>
    </xf>
    <xf numFmtId="4" fontId="7" fillId="7" borderId="3" xfId="16" applyNumberFormat="1" applyFont="1" applyFill="1" applyBorder="1" applyAlignment="1">
      <alignment horizontal="center" vertical="center"/>
    </xf>
    <xf numFmtId="3" fontId="7" fillId="2" borderId="8" xfId="16" applyNumberFormat="1" applyFont="1" applyFill="1" applyBorder="1" applyAlignment="1">
      <alignment horizontal="center" vertical="center"/>
    </xf>
    <xf numFmtId="3" fontId="7" fillId="0" borderId="3" xfId="16" applyNumberFormat="1" applyFont="1" applyFill="1" applyBorder="1" applyAlignment="1" applyProtection="1">
      <alignment horizontal="center" vertical="center"/>
      <protection locked="0"/>
    </xf>
    <xf numFmtId="4" fontId="7" fillId="0" borderId="3" xfId="16" applyNumberFormat="1" applyFont="1" applyFill="1" applyBorder="1" applyAlignment="1">
      <alignment horizontal="left" vertical="center" indent="1"/>
    </xf>
    <xf numFmtId="3" fontId="7" fillId="0" borderId="3" xfId="16" applyNumberFormat="1" applyFont="1" applyFill="1" applyBorder="1" applyAlignment="1">
      <alignment horizontal="left" vertical="center" indent="1"/>
    </xf>
    <xf numFmtId="4" fontId="7" fillId="0" borderId="3" xfId="16" applyNumberFormat="1" applyFont="1" applyFill="1" applyBorder="1" applyAlignment="1">
      <alignment horizontal="left" vertical="center"/>
    </xf>
    <xf numFmtId="3" fontId="7" fillId="0" borderId="3" xfId="16" applyNumberFormat="1" applyFont="1" applyFill="1" applyBorder="1" applyAlignment="1">
      <alignment horizontal="left" vertical="center"/>
    </xf>
    <xf numFmtId="3" fontId="7" fillId="3" borderId="3" xfId="16" applyNumberFormat="1" applyFont="1" applyFill="1" applyBorder="1" applyAlignment="1">
      <alignment horizontal="center" vertical="center"/>
    </xf>
    <xf numFmtId="3" fontId="7" fillId="2" borderId="3" xfId="16" applyNumberFormat="1" applyFont="1" applyFill="1" applyBorder="1" applyAlignment="1" applyProtection="1">
      <alignment horizontal="center" vertical="center"/>
      <protection locked="0"/>
    </xf>
    <xf numFmtId="3" fontId="7" fillId="2" borderId="3" xfId="16" applyNumberFormat="1" applyFont="1" applyFill="1" applyBorder="1" applyAlignment="1">
      <alignment horizontal="center" vertical="center"/>
    </xf>
    <xf numFmtId="4" fontId="7" fillId="0" borderId="3" xfId="16" applyNumberFormat="1" applyFont="1" applyFill="1" applyBorder="1" applyAlignment="1">
      <alignment horizontal="left" vertical="center" indent="2"/>
    </xf>
    <xf numFmtId="3" fontId="7" fillId="0" borderId="3" xfId="16" applyNumberFormat="1" applyFont="1" applyFill="1" applyBorder="1" applyAlignment="1">
      <alignment horizontal="left" vertical="center" indent="2"/>
    </xf>
    <xf numFmtId="4" fontId="7" fillId="2" borderId="36" xfId="16" applyNumberFormat="1" applyFont="1" applyFill="1" applyBorder="1" applyAlignment="1" applyProtection="1">
      <alignment horizontal="center" vertical="center"/>
      <protection locked="0"/>
    </xf>
    <xf numFmtId="3" fontId="7" fillId="2" borderId="36" xfId="16" applyNumberFormat="1" applyFont="1" applyFill="1" applyBorder="1" applyAlignment="1" applyProtection="1">
      <alignment horizontal="center" vertical="center"/>
      <protection locked="0"/>
    </xf>
    <xf numFmtId="3" fontId="7" fillId="3" borderId="9" xfId="16" applyNumberFormat="1" applyFont="1" applyFill="1" applyBorder="1" applyAlignment="1">
      <alignment horizontal="center" vertical="center"/>
    </xf>
    <xf numFmtId="4" fontId="7" fillId="3" borderId="9" xfId="16" applyNumberFormat="1" applyFont="1" applyFill="1" applyBorder="1" applyAlignment="1">
      <alignment horizontal="left" vertical="center"/>
    </xf>
    <xf numFmtId="3" fontId="7" fillId="3" borderId="9" xfId="16" applyNumberFormat="1" applyFont="1" applyFill="1" applyBorder="1" applyAlignment="1">
      <alignment horizontal="left" vertical="center"/>
    </xf>
    <xf numFmtId="49" fontId="6" fillId="2" borderId="1" xfId="16" applyNumberFormat="1" applyFont="1" applyFill="1" applyBorder="1" applyAlignment="1">
      <alignment horizontal="center" vertical="center" wrapText="1"/>
    </xf>
    <xf numFmtId="49" fontId="6" fillId="2" borderId="28" xfId="16" applyNumberFormat="1" applyFont="1" applyFill="1" applyBorder="1" applyAlignment="1">
      <alignment horizontal="center" vertical="center" wrapText="1"/>
    </xf>
    <xf numFmtId="49" fontId="6" fillId="2" borderId="27" xfId="16" applyNumberFormat="1" applyFont="1" applyFill="1" applyBorder="1" applyAlignment="1">
      <alignment horizontal="center" vertical="center" wrapText="1"/>
    </xf>
    <xf numFmtId="49" fontId="6" fillId="2" borderId="2" xfId="16" applyNumberFormat="1" applyFont="1" applyFill="1" applyBorder="1" applyAlignment="1">
      <alignment horizontal="center" vertical="center" wrapText="1"/>
    </xf>
    <xf numFmtId="49" fontId="17" fillId="2" borderId="41" xfId="16" applyNumberFormat="1" applyFont="1" applyFill="1" applyBorder="1" applyAlignment="1">
      <alignment horizontal="left" vertical="center"/>
    </xf>
    <xf numFmtId="49" fontId="17" fillId="2" borderId="1" xfId="16" applyNumberFormat="1" applyFont="1" applyFill="1" applyBorder="1" applyAlignment="1">
      <alignment horizontal="left" vertical="center"/>
    </xf>
    <xf numFmtId="0" fontId="16" fillId="0" borderId="0" xfId="16" applyFont="1" applyAlignment="1">
      <alignment vertical="center"/>
    </xf>
    <xf numFmtId="0" fontId="15" fillId="0" borderId="0" xfId="16" applyFont="1" applyAlignment="1">
      <alignment vertical="center"/>
    </xf>
    <xf numFmtId="0" fontId="3" fillId="0" borderId="0" xfId="16" applyFont="1" applyAlignment="1">
      <alignment vertical="center"/>
    </xf>
    <xf numFmtId="0" fontId="7" fillId="8" borderId="30" xfId="2" applyFont="1" applyFill="1" applyBorder="1" applyAlignment="1">
      <alignment horizontal="left" vertical="center"/>
    </xf>
    <xf numFmtId="165" fontId="7" fillId="8" borderId="9" xfId="2" applyNumberFormat="1" applyFont="1" applyFill="1" applyBorder="1" applyAlignment="1" applyProtection="1">
      <alignment horizontal="left" vertical="center"/>
      <protection locked="0"/>
    </xf>
    <xf numFmtId="49" fontId="7" fillId="8" borderId="9" xfId="2" applyNumberFormat="1" applyFont="1" applyFill="1" applyBorder="1" applyAlignment="1" applyProtection="1">
      <alignment horizontal="left" vertical="center" wrapText="1"/>
      <protection locked="0"/>
    </xf>
    <xf numFmtId="0" fontId="7" fillId="8" borderId="39" xfId="2" applyFont="1" applyFill="1" applyBorder="1" applyAlignment="1" applyProtection="1">
      <alignment horizontal="left" vertical="center"/>
      <protection locked="0"/>
    </xf>
    <xf numFmtId="0" fontId="7" fillId="8" borderId="9" xfId="2" applyFont="1" applyFill="1" applyBorder="1" applyAlignment="1" applyProtection="1">
      <alignment horizontal="left" vertical="center"/>
      <protection locked="0"/>
    </xf>
    <xf numFmtId="3" fontId="7" fillId="8" borderId="39" xfId="2" applyNumberFormat="1" applyFont="1" applyFill="1" applyBorder="1" applyAlignment="1" applyProtection="1">
      <alignment horizontal="left" vertical="center"/>
      <protection locked="0"/>
    </xf>
    <xf numFmtId="3" fontId="7" fillId="8" borderId="9" xfId="2" applyNumberFormat="1" applyFont="1" applyFill="1" applyBorder="1" applyAlignment="1">
      <alignment horizontal="left" vertical="center"/>
    </xf>
    <xf numFmtId="3" fontId="7" fillId="8" borderId="39" xfId="2" applyNumberFormat="1" applyFont="1" applyFill="1" applyBorder="1" applyAlignment="1">
      <alignment horizontal="left" vertical="center"/>
    </xf>
    <xf numFmtId="4" fontId="7" fillId="0" borderId="39" xfId="2" applyNumberFormat="1" applyFont="1" applyFill="1" applyBorder="1" applyAlignment="1" applyProtection="1">
      <alignment horizontal="left" vertical="center"/>
    </xf>
    <xf numFmtId="0" fontId="7" fillId="8" borderId="34" xfId="2" applyFont="1" applyFill="1" applyBorder="1" applyAlignment="1">
      <alignment horizontal="left" vertical="center"/>
    </xf>
    <xf numFmtId="165" fontId="7" fillId="8" borderId="3" xfId="2" applyNumberFormat="1" applyFont="1" applyFill="1" applyBorder="1" applyAlignment="1" applyProtection="1">
      <alignment horizontal="left" vertical="center"/>
      <protection locked="0"/>
    </xf>
    <xf numFmtId="49" fontId="7" fillId="8" borderId="3" xfId="2" applyNumberFormat="1" applyFont="1" applyFill="1" applyBorder="1" applyAlignment="1" applyProtection="1">
      <alignment horizontal="left" vertical="center" wrapText="1"/>
      <protection locked="0"/>
    </xf>
    <xf numFmtId="0" fontId="7" fillId="8" borderId="32" xfId="2" applyFont="1" applyFill="1" applyBorder="1" applyAlignment="1" applyProtection="1">
      <alignment horizontal="left" vertical="center"/>
      <protection locked="0"/>
    </xf>
    <xf numFmtId="0" fontId="7" fillId="8" borderId="3" xfId="2" applyFont="1" applyFill="1" applyBorder="1" applyAlignment="1" applyProtection="1">
      <alignment horizontal="left" vertical="center"/>
      <protection locked="0"/>
    </xf>
    <xf numFmtId="3" fontId="7" fillId="8" borderId="32" xfId="2" applyNumberFormat="1" applyFont="1" applyFill="1" applyBorder="1" applyAlignment="1" applyProtection="1">
      <alignment horizontal="left" vertical="center"/>
      <protection locked="0"/>
    </xf>
    <xf numFmtId="3" fontId="7" fillId="8" borderId="3" xfId="2" applyNumberFormat="1" applyFont="1" applyFill="1" applyBorder="1" applyAlignment="1">
      <alignment horizontal="left" vertical="center"/>
    </xf>
    <xf numFmtId="3" fontId="7" fillId="8" borderId="32" xfId="2" applyNumberFormat="1" applyFont="1" applyFill="1" applyBorder="1" applyAlignment="1">
      <alignment horizontal="left" vertical="center"/>
    </xf>
    <xf numFmtId="4" fontId="7" fillId="0" borderId="32" xfId="2" applyNumberFormat="1" applyFont="1" applyFill="1" applyBorder="1" applyAlignment="1" applyProtection="1">
      <alignment horizontal="left" vertical="center"/>
    </xf>
    <xf numFmtId="0" fontId="7" fillId="8" borderId="38" xfId="2" applyFont="1" applyFill="1" applyBorder="1" applyAlignment="1">
      <alignment horizontal="left" vertical="center"/>
    </xf>
    <xf numFmtId="165" fontId="7" fillId="8" borderId="4" xfId="2" applyNumberFormat="1" applyFont="1" applyFill="1" applyBorder="1" applyAlignment="1" applyProtection="1">
      <alignment horizontal="left" vertical="center"/>
      <protection locked="0"/>
    </xf>
    <xf numFmtId="49" fontId="7" fillId="8" borderId="4" xfId="2" applyNumberFormat="1" applyFont="1" applyFill="1" applyBorder="1" applyAlignment="1" applyProtection="1">
      <alignment horizontal="left" vertical="center" wrapText="1"/>
      <protection locked="0"/>
    </xf>
    <xf numFmtId="0" fontId="7" fillId="8" borderId="40" xfId="2" applyFont="1" applyFill="1" applyBorder="1" applyAlignment="1" applyProtection="1">
      <alignment horizontal="left" vertical="center"/>
      <protection locked="0"/>
    </xf>
    <xf numFmtId="0" fontId="7" fillId="8" borderId="4" xfId="2" applyFont="1" applyFill="1" applyBorder="1" applyAlignment="1" applyProtection="1">
      <alignment horizontal="left" vertical="center"/>
      <protection locked="0"/>
    </xf>
    <xf numFmtId="3" fontId="7" fillId="8" borderId="40" xfId="2" applyNumberFormat="1" applyFont="1" applyFill="1" applyBorder="1" applyAlignment="1" applyProtection="1">
      <alignment horizontal="left" vertical="center"/>
      <protection locked="0"/>
    </xf>
    <xf numFmtId="3" fontId="7" fillId="8" borderId="4" xfId="2" applyNumberFormat="1" applyFont="1" applyFill="1" applyBorder="1" applyAlignment="1">
      <alignment horizontal="left" vertical="center"/>
    </xf>
    <xf numFmtId="3" fontId="7" fillId="8" borderId="40" xfId="2" applyNumberFormat="1" applyFont="1" applyFill="1" applyBorder="1" applyAlignment="1">
      <alignment horizontal="left" vertical="center"/>
    </xf>
    <xf numFmtId="4" fontId="7" fillId="0" borderId="40" xfId="2" applyNumberFormat="1" applyFont="1" applyFill="1" applyBorder="1" applyAlignment="1" applyProtection="1">
      <alignment horizontal="left" vertical="center"/>
    </xf>
    <xf numFmtId="0" fontId="6" fillId="2" borderId="1" xfId="2" applyFont="1" applyFill="1" applyBorder="1" applyAlignment="1"/>
    <xf numFmtId="4" fontId="7" fillId="6" borderId="9" xfId="2" applyNumberFormat="1" applyFont="1" applyFill="1" applyBorder="1" applyAlignment="1">
      <alignment horizontal="left" vertical="center"/>
    </xf>
    <xf numFmtId="3" fontId="6" fillId="6" borderId="31" xfId="2" applyNumberFormat="1" applyFont="1" applyFill="1" applyBorder="1" applyAlignment="1">
      <alignment horizontal="left" vertical="center"/>
    </xf>
    <xf numFmtId="4" fontId="7" fillId="6" borderId="3" xfId="2" applyNumberFormat="1" applyFont="1" applyFill="1" applyBorder="1" applyAlignment="1">
      <alignment horizontal="left" vertical="center"/>
    </xf>
    <xf numFmtId="3" fontId="6" fillId="6" borderId="33" xfId="2" applyNumberFormat="1" applyFont="1" applyFill="1" applyBorder="1" applyAlignment="1">
      <alignment horizontal="left" vertical="center"/>
    </xf>
    <xf numFmtId="4" fontId="7" fillId="6" borderId="4" xfId="2" applyNumberFormat="1" applyFont="1" applyFill="1" applyBorder="1" applyAlignment="1">
      <alignment horizontal="left" vertical="center"/>
    </xf>
    <xf numFmtId="3" fontId="6" fillId="6" borderId="37" xfId="2" applyNumberFormat="1" applyFont="1" applyFill="1" applyBorder="1" applyAlignment="1">
      <alignment horizontal="left" vertical="center"/>
    </xf>
    <xf numFmtId="49" fontId="61" fillId="0" borderId="8" xfId="16" applyNumberFormat="1" applyFont="1" applyFill="1" applyBorder="1" applyAlignment="1">
      <alignment horizontal="center" vertical="center" wrapText="1"/>
    </xf>
    <xf numFmtId="49" fontId="61" fillId="0" borderId="3" xfId="16" applyNumberFormat="1" applyFont="1" applyFill="1" applyBorder="1" applyAlignment="1" applyProtection="1">
      <alignment horizontal="center" vertical="center" wrapText="1"/>
      <protection locked="0"/>
    </xf>
    <xf numFmtId="49" fontId="61" fillId="0" borderId="3" xfId="16" applyNumberFormat="1" applyFont="1" applyFill="1" applyBorder="1" applyAlignment="1">
      <alignment horizontal="center" vertical="center" wrapText="1"/>
    </xf>
    <xf numFmtId="49" fontId="7" fillId="0" borderId="47" xfId="2" applyNumberFormat="1" applyFont="1" applyFill="1" applyBorder="1" applyAlignment="1" applyProtection="1">
      <alignment horizontal="left" wrapText="1"/>
      <protection locked="0"/>
    </xf>
    <xf numFmtId="0" fontId="20" fillId="0" borderId="0" xfId="16" applyBorder="1" applyAlignment="1">
      <alignment horizontal="center"/>
    </xf>
    <xf numFmtId="49" fontId="7" fillId="0" borderId="1" xfId="2" applyNumberFormat="1" applyFont="1" applyFill="1" applyBorder="1" applyAlignment="1" applyProtection="1">
      <alignment horizontal="left" wrapText="1"/>
      <protection locked="0"/>
    </xf>
    <xf numFmtId="49" fontId="7" fillId="0" borderId="29" xfId="2" applyNumberFormat="1" applyFont="1" applyFill="1" applyBorder="1" applyAlignment="1" applyProtection="1">
      <alignment horizontal="left" wrapText="1"/>
      <protection locked="0"/>
    </xf>
    <xf numFmtId="0" fontId="7" fillId="0" borderId="7" xfId="2" applyNumberFormat="1" applyFont="1" applyFill="1" applyBorder="1" applyAlignment="1" applyProtection="1">
      <alignment horizontal="left" wrapText="1"/>
      <protection locked="0"/>
    </xf>
    <xf numFmtId="49" fontId="7" fillId="0" borderId="1" xfId="2" applyNumberFormat="1" applyFont="1" applyBorder="1" applyAlignment="1" applyProtection="1">
      <alignment horizontal="left" wrapText="1"/>
      <protection locked="0"/>
    </xf>
    <xf numFmtId="0" fontId="4" fillId="0" borderId="0" xfId="17" applyFont="1" applyAlignment="1">
      <alignment horizontal="left"/>
    </xf>
    <xf numFmtId="49" fontId="7" fillId="3" borderId="2" xfId="17" applyNumberFormat="1" applyFont="1" applyFill="1" applyBorder="1" applyAlignment="1">
      <alignment horizontal="left" vertical="center"/>
    </xf>
    <xf numFmtId="43" fontId="7" fillId="0" borderId="1" xfId="17" applyNumberFormat="1" applyFont="1" applyBorder="1" applyAlignment="1" applyProtection="1">
      <alignment horizontal="left" vertical="center"/>
      <protection locked="0"/>
    </xf>
    <xf numFmtId="0" fontId="7" fillId="0" borderId="0" xfId="17" applyFont="1" applyAlignment="1">
      <alignment horizontal="center" vertical="center"/>
    </xf>
    <xf numFmtId="0" fontId="4" fillId="0" borderId="0" xfId="17" applyFont="1"/>
    <xf numFmtId="9" fontId="7" fillId="2" borderId="3" xfId="20" applyFont="1" applyFill="1" applyBorder="1" applyAlignment="1">
      <alignment horizontal="center" vertical="center"/>
    </xf>
    <xf numFmtId="9" fontId="7" fillId="3" borderId="3" xfId="20" applyFont="1" applyFill="1" applyBorder="1" applyAlignment="1" applyProtection="1">
      <alignment horizontal="center" vertical="center"/>
    </xf>
    <xf numFmtId="9" fontId="7" fillId="7" borderId="3" xfId="20" applyFont="1" applyFill="1" applyBorder="1" applyAlignment="1" applyProtection="1">
      <alignment horizontal="center" vertical="center"/>
    </xf>
    <xf numFmtId="9" fontId="7" fillId="3" borderId="3" xfId="20" applyFont="1" applyFill="1" applyBorder="1" applyAlignment="1">
      <alignment horizontal="center" vertical="center"/>
    </xf>
    <xf numFmtId="9" fontId="7" fillId="12" borderId="9" xfId="20" applyFont="1" applyFill="1" applyBorder="1" applyAlignment="1">
      <alignment horizontal="center" vertical="center"/>
    </xf>
    <xf numFmtId="9" fontId="7" fillId="7" borderId="3" xfId="20" applyFont="1" applyFill="1" applyBorder="1" applyAlignment="1">
      <alignment horizontal="center" vertical="center"/>
    </xf>
    <xf numFmtId="9" fontId="7" fillId="12" borderId="3" xfId="20" applyFont="1" applyFill="1" applyBorder="1" applyAlignment="1">
      <alignment horizontal="center" vertical="center"/>
    </xf>
    <xf numFmtId="9" fontId="7" fillId="3" borderId="9" xfId="20" applyFont="1" applyFill="1" applyBorder="1" applyAlignment="1">
      <alignment horizontal="center" vertical="center"/>
    </xf>
    <xf numFmtId="49" fontId="13" fillId="4" borderId="10" xfId="2" applyNumberFormat="1" applyFont="1" applyFill="1" applyBorder="1" applyAlignment="1">
      <alignment horizontal="left"/>
    </xf>
    <xf numFmtId="0" fontId="14" fillId="0" borderId="0" xfId="2" applyFont="1" applyAlignment="1">
      <alignment horizontal="right" vertical="center"/>
    </xf>
    <xf numFmtId="0" fontId="0" fillId="0" borderId="0" xfId="0"/>
    <xf numFmtId="49" fontId="7" fillId="0" borderId="8" xfId="2" applyNumberFormat="1" applyFont="1" applyBorder="1" applyAlignment="1" applyProtection="1">
      <alignment horizontal="center"/>
      <protection locked="0"/>
    </xf>
    <xf numFmtId="49" fontId="7" fillId="0" borderId="9" xfId="2" applyNumberFormat="1" applyFont="1" applyBorder="1" applyAlignment="1" applyProtection="1">
      <alignment wrapText="1"/>
      <protection locked="0"/>
    </xf>
    <xf numFmtId="49" fontId="7" fillId="0" borderId="3" xfId="2" applyNumberFormat="1" applyFont="1" applyBorder="1" applyAlignment="1" applyProtection="1">
      <alignment horizontal="center"/>
      <protection locked="0"/>
    </xf>
    <xf numFmtId="49" fontId="7" fillId="0" borderId="3" xfId="2" applyNumberFormat="1" applyFont="1" applyBorder="1" applyAlignment="1" applyProtection="1">
      <alignment wrapText="1"/>
      <protection locked="0"/>
    </xf>
    <xf numFmtId="49" fontId="7" fillId="0" borderId="4" xfId="2" applyNumberFormat="1" applyFont="1" applyBorder="1" applyAlignment="1" applyProtection="1">
      <alignment horizontal="center"/>
      <protection locked="0"/>
    </xf>
    <xf numFmtId="49" fontId="7" fillId="0" borderId="4" xfId="2" applyNumberFormat="1" applyFont="1" applyBorder="1" applyAlignment="1" applyProtection="1">
      <alignment wrapText="1"/>
      <protection locked="0"/>
    </xf>
    <xf numFmtId="0" fontId="52" fillId="0" borderId="0" xfId="2" applyFont="1"/>
    <xf numFmtId="0" fontId="41" fillId="6" borderId="41" xfId="16" applyFont="1" applyFill="1" applyBorder="1" applyAlignment="1">
      <alignment horizontal="center" vertical="center" wrapText="1"/>
    </xf>
    <xf numFmtId="49" fontId="7" fillId="0" borderId="9" xfId="16" applyNumberFormat="1" applyFont="1" applyBorder="1" applyAlignment="1" applyProtection="1">
      <alignment horizontal="left"/>
      <protection locked="0"/>
    </xf>
    <xf numFmtId="49" fontId="7" fillId="0" borderId="9" xfId="16" applyNumberFormat="1" applyFont="1" applyBorder="1" applyAlignment="1">
      <alignment horizontal="left" wrapText="1"/>
    </xf>
    <xf numFmtId="49" fontId="7" fillId="0" borderId="11" xfId="16" applyNumberFormat="1" applyFont="1" applyBorder="1" applyAlignment="1">
      <alignment horizontal="left" wrapText="1"/>
    </xf>
    <xf numFmtId="4" fontId="7" fillId="0" borderId="9" xfId="16" applyNumberFormat="1" applyFont="1" applyFill="1" applyBorder="1" applyAlignment="1">
      <alignment horizontal="right" wrapText="1"/>
    </xf>
    <xf numFmtId="166" fontId="7" fillId="0" borderId="39" xfId="16" applyNumberFormat="1" applyFont="1" applyBorder="1" applyAlignment="1">
      <alignment horizontal="left" wrapText="1"/>
    </xf>
    <xf numFmtId="0" fontId="7" fillId="11" borderId="9" xfId="16" applyFont="1" applyFill="1" applyBorder="1" applyAlignment="1">
      <alignment horizontal="right" wrapText="1"/>
    </xf>
    <xf numFmtId="49" fontId="7" fillId="0" borderId="3" xfId="16" applyNumberFormat="1" applyFont="1" applyBorder="1" applyAlignment="1" applyProtection="1">
      <alignment horizontal="left"/>
      <protection locked="0"/>
    </xf>
    <xf numFmtId="49" fontId="7" fillId="0" borderId="3" xfId="16" applyNumberFormat="1" applyFont="1" applyBorder="1" applyAlignment="1">
      <alignment horizontal="left" wrapText="1"/>
    </xf>
    <xf numFmtId="49" fontId="7" fillId="0" borderId="14" xfId="16" applyNumberFormat="1" applyFont="1" applyBorder="1" applyAlignment="1">
      <alignment horizontal="left" wrapText="1"/>
    </xf>
    <xf numFmtId="4" fontId="7" fillId="0" borderId="3" xfId="16" applyNumberFormat="1" applyFont="1" applyFill="1" applyBorder="1" applyAlignment="1">
      <alignment horizontal="right" wrapText="1"/>
    </xf>
    <xf numFmtId="166" fontId="7" fillId="0" borderId="32" xfId="16" applyNumberFormat="1" applyFont="1" applyBorder="1" applyAlignment="1">
      <alignment horizontal="left" wrapText="1"/>
    </xf>
    <xf numFmtId="0" fontId="7" fillId="11" borderId="3" xfId="16" applyFont="1" applyFill="1" applyBorder="1" applyAlignment="1">
      <alignment horizontal="right" wrapText="1"/>
    </xf>
    <xf numFmtId="0" fontId="7" fillId="0" borderId="14" xfId="16" applyFont="1" applyBorder="1" applyAlignment="1">
      <alignment horizontal="left" wrapText="1"/>
    </xf>
    <xf numFmtId="167" fontId="7" fillId="0" borderId="32" xfId="16" applyNumberFormat="1" applyFont="1" applyBorder="1" applyAlignment="1">
      <alignment horizontal="left" wrapText="1"/>
    </xf>
    <xf numFmtId="49" fontId="7" fillId="0" borderId="36" xfId="16" applyNumberFormat="1" applyFont="1" applyBorder="1" applyAlignment="1" applyProtection="1">
      <alignment horizontal="left"/>
      <protection locked="0"/>
    </xf>
    <xf numFmtId="49" fontId="7" fillId="0" borderId="4" xfId="16" applyNumberFormat="1" applyFont="1" applyBorder="1" applyAlignment="1">
      <alignment horizontal="left" wrapText="1"/>
    </xf>
    <xf numFmtId="49" fontId="7" fillId="0" borderId="17" xfId="16" applyNumberFormat="1" applyFont="1" applyBorder="1" applyAlignment="1">
      <alignment horizontal="left" wrapText="1"/>
    </xf>
    <xf numFmtId="4" fontId="7" fillId="0" borderId="4" xfId="16" applyNumberFormat="1" applyFont="1" applyFill="1" applyBorder="1" applyAlignment="1">
      <alignment horizontal="right" wrapText="1"/>
    </xf>
    <xf numFmtId="166" fontId="7" fillId="0" borderId="40" xfId="16" applyNumberFormat="1" applyFont="1" applyBorder="1" applyAlignment="1">
      <alignment horizontal="left" wrapText="1"/>
    </xf>
    <xf numFmtId="0" fontId="7" fillId="11" borderId="4" xfId="16" applyFont="1" applyFill="1" applyBorder="1" applyAlignment="1">
      <alignment horizontal="right" wrapText="1"/>
    </xf>
    <xf numFmtId="4" fontId="13" fillId="4" borderId="1" xfId="16" applyNumberFormat="1" applyFont="1" applyFill="1" applyBorder="1" applyAlignment="1">
      <alignment horizontal="right" vertical="center" wrapText="1"/>
    </xf>
    <xf numFmtId="4" fontId="13" fillId="4" borderId="28" xfId="16" applyNumberFormat="1" applyFont="1" applyFill="1" applyBorder="1" applyAlignment="1">
      <alignment horizontal="right" vertical="center" wrapText="1"/>
    </xf>
    <xf numFmtId="4" fontId="6" fillId="0" borderId="1" xfId="16" applyNumberFormat="1" applyFont="1" applyBorder="1" applyAlignment="1">
      <alignment horizontal="right"/>
    </xf>
    <xf numFmtId="4" fontId="6" fillId="0" borderId="1" xfId="16" applyNumberFormat="1" applyFont="1" applyFill="1" applyBorder="1" applyAlignment="1">
      <alignment horizontal="right"/>
    </xf>
    <xf numFmtId="4" fontId="6" fillId="2" borderId="27" xfId="16" applyNumberFormat="1" applyFont="1" applyFill="1" applyBorder="1" applyAlignment="1">
      <alignment horizontal="right" vertical="center" wrapText="1"/>
    </xf>
    <xf numFmtId="0" fontId="7" fillId="0" borderId="0" xfId="16" applyFont="1" applyAlignment="1">
      <alignment horizontal="center"/>
    </xf>
    <xf numFmtId="0" fontId="7" fillId="0" borderId="0" xfId="16" applyFont="1" applyAlignment="1">
      <alignment horizontal="right"/>
    </xf>
    <xf numFmtId="4" fontId="6" fillId="6" borderId="10" xfId="16" applyNumberFormat="1" applyFont="1" applyFill="1" applyBorder="1" applyAlignment="1">
      <alignment horizontal="right" vertical="center" wrapText="1"/>
    </xf>
    <xf numFmtId="0" fontId="12" fillId="0" borderId="0" xfId="16" applyFont="1" applyFill="1" applyBorder="1" applyAlignment="1">
      <alignment horizontal="center" wrapText="1"/>
    </xf>
    <xf numFmtId="4" fontId="6" fillId="0" borderId="0" xfId="16" applyNumberFormat="1" applyFont="1" applyFill="1" applyBorder="1" applyAlignment="1">
      <alignment horizontal="right" wrapText="1"/>
    </xf>
    <xf numFmtId="2" fontId="6" fillId="0" borderId="10" xfId="16" applyNumberFormat="1" applyFont="1" applyFill="1" applyBorder="1" applyAlignment="1">
      <alignment horizontal="right" vertical="center" wrapText="1"/>
    </xf>
    <xf numFmtId="4" fontId="6" fillId="2" borderId="1" xfId="16" applyNumberFormat="1" applyFont="1" applyFill="1" applyBorder="1" applyAlignment="1">
      <alignment horizontal="right" wrapText="1"/>
    </xf>
    <xf numFmtId="4" fontId="6" fillId="2" borderId="41" xfId="16" applyNumberFormat="1" applyFont="1" applyFill="1" applyBorder="1" applyAlignment="1">
      <alignment horizontal="right" wrapText="1"/>
    </xf>
    <xf numFmtId="0" fontId="52" fillId="0" borderId="0" xfId="16" applyFont="1"/>
    <xf numFmtId="0" fontId="29" fillId="6" borderId="1" xfId="16" applyFont="1" applyFill="1" applyBorder="1"/>
    <xf numFmtId="0" fontId="62" fillId="0" borderId="0" xfId="16" applyFont="1"/>
    <xf numFmtId="49" fontId="7" fillId="8" borderId="3" xfId="16" applyNumberFormat="1" applyFont="1" applyFill="1" applyBorder="1" applyAlignment="1">
      <alignment horizontal="left" vertical="center"/>
    </xf>
    <xf numFmtId="4" fontId="7" fillId="8" borderId="3" xfId="16" applyNumberFormat="1" applyFont="1" applyFill="1" applyBorder="1" applyAlignment="1" applyProtection="1">
      <alignment horizontal="center" vertical="center"/>
    </xf>
    <xf numFmtId="4" fontId="7" fillId="8" borderId="3" xfId="16" applyNumberFormat="1" applyFont="1" applyFill="1" applyBorder="1" applyAlignment="1" applyProtection="1">
      <alignment vertical="center"/>
    </xf>
    <xf numFmtId="2" fontId="6" fillId="6" borderId="2" xfId="16" applyNumberFormat="1" applyFont="1" applyFill="1" applyBorder="1" applyAlignment="1">
      <alignment vertical="center" wrapText="1"/>
    </xf>
    <xf numFmtId="2" fontId="6" fillId="6" borderId="10" xfId="16" applyNumberFormat="1" applyFont="1" applyFill="1" applyBorder="1" applyAlignment="1">
      <alignment vertical="center" wrapText="1"/>
    </xf>
    <xf numFmtId="2" fontId="6" fillId="6" borderId="7" xfId="16" applyNumberFormat="1" applyFont="1" applyFill="1" applyBorder="1" applyAlignment="1">
      <alignment vertical="center" wrapText="1"/>
    </xf>
    <xf numFmtId="4" fontId="6" fillId="11" borderId="2" xfId="16" applyNumberFormat="1" applyFont="1" applyFill="1" applyBorder="1" applyAlignment="1">
      <alignment horizontal="right" vertical="center" wrapText="1"/>
    </xf>
    <xf numFmtId="2" fontId="6" fillId="6" borderId="45" xfId="16" applyNumberFormat="1" applyFont="1" applyFill="1" applyBorder="1" applyAlignment="1">
      <alignment vertical="center" wrapText="1"/>
    </xf>
    <xf numFmtId="2" fontId="6" fillId="6" borderId="0" xfId="16" applyNumberFormat="1" applyFont="1" applyFill="1" applyBorder="1" applyAlignment="1">
      <alignment vertical="center" wrapText="1"/>
    </xf>
    <xf numFmtId="2" fontId="6" fillId="6" borderId="22" xfId="16" applyNumberFormat="1" applyFont="1" applyFill="1" applyBorder="1" applyAlignment="1">
      <alignment vertical="center" wrapText="1"/>
    </xf>
    <xf numFmtId="2" fontId="6" fillId="6" borderId="5" xfId="16" applyNumberFormat="1" applyFont="1" applyFill="1" applyBorder="1" applyAlignment="1">
      <alignment vertical="center" wrapText="1"/>
    </xf>
    <xf numFmtId="2" fontId="6" fillId="6" borderId="48" xfId="16" applyNumberFormat="1" applyFont="1" applyFill="1" applyBorder="1" applyAlignment="1">
      <alignment vertical="center" wrapText="1"/>
    </xf>
    <xf numFmtId="2" fontId="6" fillId="6" borderId="49" xfId="16" applyNumberFormat="1" applyFont="1" applyFill="1" applyBorder="1" applyAlignment="1">
      <alignment vertical="center" wrapText="1"/>
    </xf>
    <xf numFmtId="49" fontId="7" fillId="0" borderId="30" xfId="2" applyNumberFormat="1" applyFont="1" applyBorder="1" applyAlignment="1" applyProtection="1">
      <alignment horizontal="right" wrapText="1"/>
      <protection locked="0"/>
    </xf>
    <xf numFmtId="49" fontId="7" fillId="0" borderId="34" xfId="2" applyNumberFormat="1" applyFont="1" applyBorder="1" applyAlignment="1" applyProtection="1">
      <alignment horizontal="right" wrapText="1"/>
      <protection locked="0"/>
    </xf>
    <xf numFmtId="49" fontId="7" fillId="0" borderId="35" xfId="2" applyNumberFormat="1" applyFont="1" applyBorder="1" applyAlignment="1" applyProtection="1">
      <alignment horizontal="right" wrapText="1"/>
      <protection locked="0"/>
    </xf>
    <xf numFmtId="0" fontId="7" fillId="0" borderId="0" xfId="16" applyFont="1"/>
    <xf numFmtId="0" fontId="7" fillId="0" borderId="0" xfId="16" applyFont="1" applyBorder="1"/>
    <xf numFmtId="0" fontId="6" fillId="0" borderId="0" xfId="16" applyFont="1" applyBorder="1" applyAlignment="1">
      <alignment horizontal="center"/>
    </xf>
    <xf numFmtId="49" fontId="7" fillId="0" borderId="9" xfId="16" applyNumberFormat="1" applyFont="1" applyBorder="1" applyAlignment="1" applyProtection="1">
      <alignment horizontal="left" wrapText="1"/>
      <protection locked="0"/>
    </xf>
    <xf numFmtId="49" fontId="7" fillId="0" borderId="3" xfId="16" applyNumberFormat="1" applyFont="1" applyBorder="1" applyAlignment="1" applyProtection="1">
      <alignment horizontal="left" wrapText="1"/>
      <protection locked="0"/>
    </xf>
    <xf numFmtId="4" fontId="7" fillId="0" borderId="3" xfId="16" applyNumberFormat="1" applyFont="1" applyBorder="1" applyAlignment="1">
      <alignment horizontal="right" wrapText="1"/>
    </xf>
    <xf numFmtId="49" fontId="7" fillId="0" borderId="4" xfId="16" applyNumberFormat="1" applyFont="1" applyBorder="1" applyAlignment="1" applyProtection="1">
      <alignment horizontal="left" wrapText="1"/>
      <protection locked="0"/>
    </xf>
    <xf numFmtId="0" fontId="4" fillId="0" borderId="0" xfId="16" applyFont="1" applyAlignment="1">
      <alignment horizontal="right"/>
    </xf>
    <xf numFmtId="0" fontId="43" fillId="0" borderId="0" xfId="16" applyNumberFormat="1" applyFont="1" applyFill="1" applyBorder="1" applyAlignment="1">
      <alignment horizontal="left" vertical="center" wrapText="1"/>
    </xf>
    <xf numFmtId="0" fontId="44" fillId="0" borderId="0" xfId="16" applyFont="1"/>
    <xf numFmtId="49" fontId="6" fillId="2" borderId="1" xfId="16" applyNumberFormat="1" applyFont="1" applyFill="1" applyBorder="1" applyAlignment="1">
      <alignment vertical="center"/>
    </xf>
    <xf numFmtId="49" fontId="7" fillId="0" borderId="1" xfId="16" applyNumberFormat="1" applyFont="1" applyBorder="1" applyAlignment="1" applyProtection="1">
      <alignment horizontal="left" vertical="center"/>
      <protection locked="0"/>
    </xf>
    <xf numFmtId="49" fontId="7" fillId="0" borderId="0" xfId="16" applyNumberFormat="1" applyFont="1" applyBorder="1" applyAlignment="1" applyProtection="1">
      <alignment horizontal="left" vertical="center"/>
      <protection locked="0"/>
    </xf>
    <xf numFmtId="0" fontId="6" fillId="2" borderId="2" xfId="16" applyFont="1" applyFill="1" applyBorder="1" applyAlignment="1">
      <alignment vertical="center"/>
    </xf>
    <xf numFmtId="0" fontId="12" fillId="2" borderId="10" xfId="16" applyFont="1" applyFill="1" applyBorder="1" applyAlignment="1">
      <alignment vertical="center"/>
    </xf>
    <xf numFmtId="0" fontId="45" fillId="0" borderId="0" xfId="16" applyFont="1"/>
    <xf numFmtId="0" fontId="45" fillId="0" borderId="7" xfId="16" applyFont="1" applyBorder="1"/>
    <xf numFmtId="2" fontId="6" fillId="6" borderId="47" xfId="16" applyNumberFormat="1" applyFont="1" applyFill="1" applyBorder="1" applyAlignment="1">
      <alignment vertical="center" wrapText="1"/>
    </xf>
    <xf numFmtId="2" fontId="63" fillId="6" borderId="48" xfId="16" applyNumberFormat="1" applyFont="1" applyFill="1" applyBorder="1" applyAlignment="1">
      <alignment vertical="center" wrapText="1"/>
    </xf>
    <xf numFmtId="49" fontId="7" fillId="8" borderId="3" xfId="16" applyNumberFormat="1" applyFont="1" applyFill="1" applyBorder="1" applyAlignment="1" applyProtection="1">
      <alignment horizontal="center" vertical="center" wrapText="1"/>
    </xf>
    <xf numFmtId="3" fontId="7" fillId="8" borderId="3" xfId="16" applyNumberFormat="1" applyFont="1" applyFill="1" applyBorder="1" applyAlignment="1" applyProtection="1">
      <alignment vertical="center"/>
    </xf>
    <xf numFmtId="49" fontId="6" fillId="11" borderId="11" xfId="16" applyNumberFormat="1" applyFont="1" applyFill="1" applyBorder="1" applyAlignment="1">
      <alignment horizontal="left" vertical="center"/>
    </xf>
    <xf numFmtId="4" fontId="7" fillId="11" borderId="12" xfId="16" applyNumberFormat="1" applyFont="1" applyFill="1" applyBorder="1" applyAlignment="1" applyProtection="1">
      <alignment horizontal="center" vertical="center"/>
    </xf>
    <xf numFmtId="43" fontId="7" fillId="11" borderId="12" xfId="16" applyNumberFormat="1" applyFont="1" applyFill="1" applyBorder="1" applyAlignment="1" applyProtection="1">
      <alignment horizontal="center" vertical="center"/>
    </xf>
    <xf numFmtId="9" fontId="7" fillId="11" borderId="12" xfId="20" applyFont="1" applyFill="1" applyBorder="1" applyAlignment="1" applyProtection="1">
      <alignment horizontal="center" vertical="center"/>
    </xf>
    <xf numFmtId="49" fontId="61" fillId="11" borderId="12" xfId="16" applyNumberFormat="1" applyFont="1" applyFill="1" applyBorder="1" applyAlignment="1" applyProtection="1">
      <alignment horizontal="center" vertical="center" wrapText="1"/>
    </xf>
    <xf numFmtId="0" fontId="4" fillId="11" borderId="13" xfId="16" applyFont="1" applyFill="1" applyBorder="1"/>
    <xf numFmtId="49" fontId="6" fillId="11" borderId="17" xfId="16" applyNumberFormat="1" applyFont="1" applyFill="1" applyBorder="1" applyAlignment="1">
      <alignment horizontal="left" vertical="center"/>
    </xf>
    <xf numFmtId="3" fontId="7" fillId="11" borderId="18" xfId="16" applyNumberFormat="1" applyFont="1" applyFill="1" applyBorder="1" applyAlignment="1">
      <alignment horizontal="center" vertical="center"/>
    </xf>
    <xf numFmtId="4" fontId="7" fillId="0" borderId="18" xfId="16" applyNumberFormat="1" applyFont="1" applyFill="1" applyBorder="1" applyAlignment="1">
      <alignment horizontal="center" vertical="center"/>
    </xf>
    <xf numFmtId="4" fontId="7" fillId="11" borderId="18" xfId="16" applyNumberFormat="1" applyFont="1" applyFill="1" applyBorder="1" applyAlignment="1" applyProtection="1">
      <alignment horizontal="center" vertical="center"/>
    </xf>
    <xf numFmtId="3" fontId="7" fillId="0" borderId="18" xfId="16" applyNumberFormat="1" applyFont="1" applyFill="1" applyBorder="1" applyAlignment="1" applyProtection="1">
      <alignment horizontal="center" vertical="center"/>
    </xf>
    <xf numFmtId="0" fontId="7" fillId="11" borderId="18" xfId="16" applyFont="1" applyFill="1" applyBorder="1" applyAlignment="1" applyProtection="1">
      <alignment horizontal="center" vertical="center"/>
    </xf>
    <xf numFmtId="3" fontId="7" fillId="11" borderId="19" xfId="16" applyNumberFormat="1" applyFont="1" applyFill="1" applyBorder="1" applyAlignment="1" applyProtection="1">
      <alignment horizontal="center" vertical="center"/>
    </xf>
    <xf numFmtId="0" fontId="29" fillId="6" borderId="10" xfId="16" applyFont="1" applyFill="1" applyBorder="1" applyAlignment="1"/>
    <xf numFmtId="49" fontId="7" fillId="0" borderId="38" xfId="2" applyNumberFormat="1" applyFont="1" applyBorder="1" applyAlignment="1" applyProtection="1">
      <alignment horizontal="center" wrapText="1"/>
      <protection locked="0"/>
    </xf>
    <xf numFmtId="49" fontId="7" fillId="0" borderId="37" xfId="2" applyNumberFormat="1" applyFont="1" applyBorder="1" applyAlignment="1" applyProtection="1">
      <alignment horizontal="center" wrapText="1"/>
      <protection locked="0"/>
    </xf>
    <xf numFmtId="49" fontId="13" fillId="4" borderId="2" xfId="2" applyNumberFormat="1" applyFont="1" applyFill="1" applyBorder="1" applyAlignment="1">
      <alignment horizontal="left"/>
    </xf>
    <xf numFmtId="49" fontId="13" fillId="4" borderId="10" xfId="2" applyNumberFormat="1" applyFont="1" applyFill="1" applyBorder="1" applyAlignment="1">
      <alignment horizontal="left"/>
    </xf>
    <xf numFmtId="49" fontId="13" fillId="4" borderId="7" xfId="2" applyNumberFormat="1" applyFont="1" applyFill="1" applyBorder="1" applyAlignment="1">
      <alignment horizontal="left"/>
    </xf>
    <xf numFmtId="49" fontId="6" fillId="2" borderId="2" xfId="2" applyNumberFormat="1" applyFont="1" applyFill="1" applyBorder="1" applyAlignment="1">
      <alignment horizontal="left"/>
    </xf>
    <xf numFmtId="0" fontId="2" fillId="0" borderId="7" xfId="2" applyBorder="1"/>
    <xf numFmtId="49" fontId="7" fillId="0" borderId="34" xfId="2" applyNumberFormat="1" applyFont="1" applyBorder="1" applyAlignment="1" applyProtection="1">
      <alignment horizontal="center" wrapText="1"/>
      <protection locked="0"/>
    </xf>
    <xf numFmtId="49" fontId="7" fillId="0" borderId="33" xfId="2" applyNumberFormat="1" applyFont="1" applyBorder="1" applyAlignment="1" applyProtection="1">
      <alignment horizontal="center" wrapText="1"/>
      <protection locked="0"/>
    </xf>
    <xf numFmtId="49" fontId="6" fillId="2" borderId="27" xfId="2" applyNumberFormat="1" applyFont="1" applyFill="1" applyBorder="1" applyAlignment="1">
      <alignment horizontal="center" vertical="center" wrapText="1"/>
    </xf>
    <xf numFmtId="49" fontId="6" fillId="2" borderId="41" xfId="2" applyNumberFormat="1" applyFont="1" applyFill="1" applyBorder="1" applyAlignment="1">
      <alignment horizontal="center" vertical="center" wrapText="1"/>
    </xf>
    <xf numFmtId="49" fontId="6" fillId="2" borderId="43" xfId="2" applyNumberFormat="1" applyFont="1" applyFill="1" applyBorder="1" applyAlignment="1">
      <alignment horizontal="center" vertical="center" wrapText="1"/>
    </xf>
    <xf numFmtId="49" fontId="6" fillId="2" borderId="22" xfId="2" applyNumberFormat="1" applyFont="1" applyFill="1" applyBorder="1" applyAlignment="1">
      <alignment horizontal="center" vertical="center" wrapText="1"/>
    </xf>
    <xf numFmtId="49" fontId="6" fillId="2" borderId="29" xfId="2" applyNumberFormat="1" applyFont="1" applyFill="1" applyBorder="1" applyAlignment="1">
      <alignment horizontal="center" vertical="center" wrapText="1"/>
    </xf>
    <xf numFmtId="49" fontId="6" fillId="2" borderId="6" xfId="2" applyNumberFormat="1" applyFont="1" applyFill="1" applyBorder="1" applyAlignment="1">
      <alignment horizontal="center" vertical="center" wrapText="1"/>
    </xf>
    <xf numFmtId="49" fontId="6" fillId="2" borderId="10" xfId="2" applyNumberFormat="1" applyFont="1" applyFill="1" applyBorder="1" applyAlignment="1">
      <alignment horizontal="center" vertical="top" wrapText="1"/>
    </xf>
    <xf numFmtId="49" fontId="6" fillId="2" borderId="7" xfId="2" applyNumberFormat="1" applyFont="1" applyFill="1" applyBorder="1" applyAlignment="1">
      <alignment horizontal="center" vertical="top" wrapText="1"/>
    </xf>
    <xf numFmtId="49" fontId="7" fillId="0" borderId="24" xfId="2" applyNumberFormat="1" applyFont="1" applyBorder="1" applyAlignment="1" applyProtection="1">
      <alignment horizontal="center" wrapText="1"/>
      <protection locked="0"/>
    </xf>
    <xf numFmtId="49" fontId="7" fillId="0" borderId="50" xfId="2" applyNumberFormat="1" applyFont="1" applyBorder="1" applyAlignment="1" applyProtection="1">
      <alignment horizontal="center" wrapText="1"/>
      <protection locked="0"/>
    </xf>
    <xf numFmtId="49" fontId="6" fillId="2" borderId="2" xfId="2" applyNumberFormat="1" applyFont="1" applyFill="1" applyBorder="1" applyAlignment="1">
      <alignment horizontal="left" wrapText="1"/>
    </xf>
    <xf numFmtId="49" fontId="6" fillId="2" borderId="7" xfId="2" applyNumberFormat="1" applyFont="1" applyFill="1" applyBorder="1" applyAlignment="1">
      <alignment horizontal="left" wrapText="1"/>
    </xf>
    <xf numFmtId="49" fontId="6" fillId="0" borderId="2" xfId="2" applyNumberFormat="1" applyFont="1" applyFill="1" applyBorder="1" applyAlignment="1" applyProtection="1">
      <alignment horizontal="left" wrapText="1"/>
      <protection locked="0"/>
    </xf>
    <xf numFmtId="49" fontId="6" fillId="0" borderId="10" xfId="2" applyNumberFormat="1" applyFont="1" applyFill="1" applyBorder="1" applyAlignment="1" applyProtection="1">
      <alignment horizontal="left" wrapText="1"/>
      <protection locked="0"/>
    </xf>
    <xf numFmtId="49" fontId="6" fillId="0" borderId="7" xfId="2" applyNumberFormat="1" applyFont="1" applyFill="1" applyBorder="1" applyAlignment="1" applyProtection="1">
      <alignment horizontal="left" wrapText="1"/>
      <protection locked="0"/>
    </xf>
    <xf numFmtId="49" fontId="6" fillId="2" borderId="22" xfId="2" applyNumberFormat="1" applyFont="1" applyFill="1" applyBorder="1" applyAlignment="1">
      <alignment horizontal="left" vertical="top" wrapText="1"/>
    </xf>
    <xf numFmtId="49" fontId="6" fillId="2" borderId="6" xfId="2" applyNumberFormat="1" applyFont="1" applyFill="1" applyBorder="1" applyAlignment="1">
      <alignment horizontal="left" vertical="top" wrapText="1"/>
    </xf>
    <xf numFmtId="0" fontId="6" fillId="6" borderId="2" xfId="2" applyFont="1" applyFill="1" applyBorder="1" applyAlignment="1">
      <alignment horizontal="left"/>
    </xf>
    <xf numFmtId="0" fontId="6" fillId="6" borderId="10" xfId="2" applyFont="1" applyFill="1" applyBorder="1" applyAlignment="1">
      <alignment horizontal="left"/>
    </xf>
    <xf numFmtId="0" fontId="6" fillId="0" borderId="2" xfId="2" applyFont="1" applyFill="1" applyBorder="1" applyAlignment="1">
      <alignment horizontal="left"/>
    </xf>
    <xf numFmtId="0" fontId="6" fillId="0" borderId="10" xfId="2" applyFont="1" applyFill="1" applyBorder="1" applyAlignment="1">
      <alignment horizontal="left"/>
    </xf>
    <xf numFmtId="0" fontId="6" fillId="0" borderId="7" xfId="2" applyFont="1" applyFill="1" applyBorder="1" applyAlignment="1">
      <alignment horizontal="left"/>
    </xf>
    <xf numFmtId="0" fontId="3" fillId="0" borderId="0" xfId="2" applyFont="1" applyBorder="1" applyAlignment="1">
      <alignment horizontal="center" vertical="center"/>
    </xf>
    <xf numFmtId="0" fontId="10" fillId="0" borderId="0" xfId="2" applyFont="1" applyAlignment="1">
      <alignment horizontal="center" wrapText="1" shrinkToFit="1"/>
    </xf>
    <xf numFmtId="0" fontId="11" fillId="0" borderId="0" xfId="2" applyFont="1" applyAlignment="1">
      <alignment horizontal="center" wrapText="1" shrinkToFit="1"/>
    </xf>
    <xf numFmtId="0" fontId="5" fillId="0" borderId="5" xfId="2" applyFont="1" applyBorder="1" applyAlignment="1">
      <alignment horizontal="center"/>
    </xf>
    <xf numFmtId="49" fontId="6" fillId="2" borderId="43" xfId="2" applyNumberFormat="1" applyFont="1" applyFill="1" applyBorder="1" applyAlignment="1">
      <alignment horizontal="left"/>
    </xf>
    <xf numFmtId="49" fontId="6" fillId="2" borderId="29" xfId="2" applyNumberFormat="1" applyFont="1" applyFill="1" applyBorder="1" applyAlignment="1">
      <alignment horizontal="left"/>
    </xf>
    <xf numFmtId="49" fontId="6" fillId="0" borderId="2" xfId="2" applyNumberFormat="1" applyFont="1" applyFill="1" applyBorder="1" applyAlignment="1" applyProtection="1">
      <alignment horizontal="left"/>
      <protection locked="0"/>
    </xf>
    <xf numFmtId="49" fontId="6" fillId="0" borderId="10" xfId="2" applyNumberFormat="1" applyFont="1" applyFill="1" applyBorder="1" applyAlignment="1" applyProtection="1">
      <alignment horizontal="left"/>
      <protection locked="0"/>
    </xf>
    <xf numFmtId="49" fontId="6" fillId="0" borderId="7" xfId="2" applyNumberFormat="1" applyFont="1" applyFill="1" applyBorder="1" applyAlignment="1" applyProtection="1">
      <alignment horizontal="left"/>
      <protection locked="0"/>
    </xf>
    <xf numFmtId="49" fontId="7" fillId="0" borderId="2" xfId="2" applyNumberFormat="1" applyFont="1" applyFill="1" applyBorder="1" applyAlignment="1" applyProtection="1">
      <alignment horizontal="left" wrapText="1"/>
      <protection locked="0"/>
    </xf>
    <xf numFmtId="49" fontId="7" fillId="0" borderId="10" xfId="2" applyNumberFormat="1" applyFont="1" applyFill="1" applyBorder="1" applyAlignment="1" applyProtection="1">
      <alignment horizontal="left" wrapText="1"/>
      <protection locked="0"/>
    </xf>
    <xf numFmtId="49" fontId="7" fillId="0" borderId="7" xfId="2" applyNumberFormat="1" applyFont="1" applyFill="1" applyBorder="1" applyAlignment="1" applyProtection="1">
      <alignment horizontal="left" wrapText="1"/>
      <protection locked="0"/>
    </xf>
    <xf numFmtId="49" fontId="6" fillId="2" borderId="46" xfId="2" applyNumberFormat="1" applyFont="1" applyFill="1" applyBorder="1" applyAlignment="1">
      <alignment horizontal="center" vertical="center" wrapText="1"/>
    </xf>
    <xf numFmtId="49" fontId="6" fillId="2" borderId="30" xfId="2" applyNumberFormat="1" applyFont="1" applyFill="1" applyBorder="1" applyAlignment="1">
      <alignment horizontal="center" vertical="top" wrapText="1"/>
    </xf>
    <xf numFmtId="49" fontId="6" fillId="2" borderId="39" xfId="2" applyNumberFormat="1" applyFont="1" applyFill="1" applyBorder="1" applyAlignment="1">
      <alignment horizontal="center" vertical="top" wrapText="1"/>
    </xf>
    <xf numFmtId="49" fontId="6" fillId="2" borderId="31" xfId="2" applyNumberFormat="1" applyFont="1" applyFill="1" applyBorder="1" applyAlignment="1">
      <alignment horizontal="center" vertical="top" wrapText="1"/>
    </xf>
    <xf numFmtId="49" fontId="6" fillId="2" borderId="34" xfId="2" applyNumberFormat="1" applyFont="1" applyFill="1" applyBorder="1" applyAlignment="1">
      <alignment horizontal="center" vertical="center" wrapText="1"/>
    </xf>
    <xf numFmtId="49" fontId="6" fillId="2" borderId="33" xfId="2" applyNumberFormat="1" applyFont="1" applyFill="1" applyBorder="1" applyAlignment="1">
      <alignment horizontal="center" vertical="center" wrapText="1"/>
    </xf>
    <xf numFmtId="49" fontId="6" fillId="2" borderId="10" xfId="2" applyNumberFormat="1" applyFont="1" applyFill="1" applyBorder="1" applyAlignment="1">
      <alignment horizontal="left"/>
    </xf>
    <xf numFmtId="49" fontId="7" fillId="0" borderId="2" xfId="2" applyNumberFormat="1" applyFont="1" applyBorder="1" applyAlignment="1" applyProtection="1">
      <alignment horizontal="center"/>
      <protection locked="0"/>
    </xf>
    <xf numFmtId="49" fontId="7" fillId="0" borderId="10" xfId="2" applyNumberFormat="1" applyFont="1" applyBorder="1" applyAlignment="1" applyProtection="1">
      <alignment horizontal="center"/>
      <protection locked="0"/>
    </xf>
    <xf numFmtId="49" fontId="7" fillId="0" borderId="7" xfId="2" applyNumberFormat="1" applyFont="1" applyBorder="1" applyAlignment="1" applyProtection="1">
      <alignment horizontal="center"/>
      <protection locked="0"/>
    </xf>
    <xf numFmtId="3" fontId="6" fillId="2" borderId="38" xfId="2" applyNumberFormat="1" applyFont="1" applyFill="1" applyBorder="1" applyAlignment="1">
      <alignment horizontal="center" vertical="center" wrapText="1"/>
    </xf>
    <xf numFmtId="3" fontId="6" fillId="2" borderId="37" xfId="2" applyNumberFormat="1" applyFont="1" applyFill="1" applyBorder="1" applyAlignment="1">
      <alignment horizontal="center" vertical="center" wrapText="1"/>
    </xf>
    <xf numFmtId="3" fontId="7" fillId="0" borderId="30" xfId="2" applyNumberFormat="1" applyFont="1" applyFill="1" applyBorder="1" applyAlignment="1" applyProtection="1">
      <alignment horizontal="center" wrapText="1"/>
      <protection locked="0"/>
    </xf>
    <xf numFmtId="3" fontId="7" fillId="0" borderId="31" xfId="2" applyNumberFormat="1" applyFont="1" applyFill="1" applyBorder="1" applyAlignment="1" applyProtection="1">
      <alignment horizontal="center" wrapText="1"/>
      <protection locked="0"/>
    </xf>
    <xf numFmtId="3" fontId="7" fillId="0" borderId="34" xfId="2" applyNumberFormat="1" applyFont="1" applyFill="1" applyBorder="1" applyAlignment="1" applyProtection="1">
      <alignment horizontal="center" wrapText="1"/>
      <protection locked="0"/>
    </xf>
    <xf numFmtId="3" fontId="7" fillId="0" borderId="33" xfId="2" applyNumberFormat="1" applyFont="1" applyFill="1" applyBorder="1" applyAlignment="1" applyProtection="1">
      <alignment horizontal="center" wrapText="1"/>
      <protection locked="0"/>
    </xf>
    <xf numFmtId="3" fontId="13" fillId="4" borderId="2" xfId="2" applyNumberFormat="1" applyFont="1" applyFill="1" applyBorder="1" applyAlignment="1">
      <alignment horizontal="right"/>
    </xf>
    <xf numFmtId="3" fontId="13" fillId="4" borderId="7" xfId="2" applyNumberFormat="1" applyFont="1" applyFill="1" applyBorder="1" applyAlignment="1">
      <alignment horizontal="right"/>
    </xf>
    <xf numFmtId="0" fontId="3" fillId="0" borderId="0" xfId="2" applyFont="1" applyAlignment="1">
      <alignment horizontal="center" vertical="center"/>
    </xf>
    <xf numFmtId="0" fontId="14" fillId="0" borderId="0" xfId="2" applyFont="1" applyAlignment="1">
      <alignment horizontal="right" vertical="center"/>
    </xf>
    <xf numFmtId="0" fontId="15" fillId="0" borderId="5" xfId="2" applyFont="1" applyBorder="1" applyAlignment="1">
      <alignment horizontal="center"/>
    </xf>
    <xf numFmtId="0" fontId="12" fillId="2" borderId="2" xfId="16" applyFont="1" applyFill="1" applyBorder="1" applyAlignment="1">
      <alignment horizontal="left" wrapText="1"/>
    </xf>
    <xf numFmtId="0" fontId="12" fillId="2" borderId="10" xfId="16" applyFont="1" applyFill="1" applyBorder="1" applyAlignment="1">
      <alignment horizontal="left" wrapText="1"/>
    </xf>
    <xf numFmtId="0" fontId="12" fillId="2" borderId="7" xfId="16" applyFont="1" applyFill="1" applyBorder="1" applyAlignment="1">
      <alignment horizontal="left" wrapText="1"/>
    </xf>
    <xf numFmtId="0" fontId="6" fillId="2" borderId="43" xfId="16" applyFont="1" applyFill="1" applyBorder="1" applyAlignment="1">
      <alignment horizontal="left" wrapText="1"/>
    </xf>
    <xf numFmtId="0" fontId="6" fillId="2" borderId="28" xfId="16" applyFont="1" applyFill="1" applyBorder="1" applyAlignment="1">
      <alignment horizontal="left" wrapText="1"/>
    </xf>
    <xf numFmtId="0" fontId="6" fillId="2" borderId="29" xfId="16" applyFont="1" applyFill="1" applyBorder="1" applyAlignment="1">
      <alignment horizontal="left" wrapText="1"/>
    </xf>
    <xf numFmtId="0" fontId="6" fillId="2" borderId="28" xfId="16" applyFont="1" applyFill="1" applyBorder="1" applyAlignment="1">
      <alignment horizontal="center" vertical="center" wrapText="1"/>
    </xf>
    <xf numFmtId="0" fontId="7" fillId="0" borderId="5" xfId="16" applyFont="1" applyBorder="1" applyAlignment="1">
      <alignment horizontal="center" vertical="center" wrapText="1"/>
    </xf>
    <xf numFmtId="0" fontId="41" fillId="6" borderId="30" xfId="16" applyFont="1" applyFill="1" applyBorder="1" applyAlignment="1">
      <alignment horizontal="center" vertical="center"/>
    </xf>
    <xf numFmtId="0" fontId="41" fillId="6" borderId="31" xfId="16" applyFont="1" applyFill="1" applyBorder="1" applyAlignment="1">
      <alignment horizontal="center" vertical="center"/>
    </xf>
    <xf numFmtId="0" fontId="12" fillId="5" borderId="2" xfId="16" applyFont="1" applyFill="1" applyBorder="1" applyAlignment="1">
      <alignment horizontal="center" vertical="center"/>
    </xf>
    <xf numFmtId="0" fontId="12" fillId="5" borderId="10" xfId="16" applyFont="1" applyFill="1" applyBorder="1" applyAlignment="1">
      <alignment horizontal="center" vertical="center"/>
    </xf>
    <xf numFmtId="0" fontId="12" fillId="5" borderId="7" xfId="16" applyFont="1" applyFill="1" applyBorder="1" applyAlignment="1">
      <alignment horizontal="center" vertical="center"/>
    </xf>
    <xf numFmtId="0" fontId="29" fillId="6" borderId="2" xfId="16" applyFont="1" applyFill="1" applyBorder="1" applyAlignment="1"/>
    <xf numFmtId="0" fontId="29" fillId="6" borderId="10" xfId="16" applyFont="1" applyFill="1" applyBorder="1" applyAlignment="1"/>
    <xf numFmtId="0" fontId="29" fillId="6" borderId="7" xfId="16" applyFont="1" applyFill="1" applyBorder="1" applyAlignment="1"/>
    <xf numFmtId="0" fontId="12" fillId="2" borderId="2" xfId="16" applyFont="1" applyFill="1" applyBorder="1" applyAlignment="1">
      <alignment horizontal="center" wrapText="1"/>
    </xf>
    <xf numFmtId="0" fontId="12" fillId="2" borderId="10" xfId="16" applyFont="1" applyFill="1" applyBorder="1" applyAlignment="1">
      <alignment horizontal="center" wrapText="1"/>
    </xf>
    <xf numFmtId="0" fontId="12" fillId="2" borderId="7" xfId="16" applyFont="1" applyFill="1" applyBorder="1" applyAlignment="1">
      <alignment horizontal="center" wrapText="1"/>
    </xf>
    <xf numFmtId="0" fontId="52" fillId="0" borderId="0" xfId="16" applyNumberFormat="1" applyFont="1" applyFill="1" applyBorder="1" applyAlignment="1">
      <alignment horizontal="left" vertical="center" wrapText="1"/>
    </xf>
    <xf numFmtId="0" fontId="6" fillId="2" borderId="45" xfId="16" applyFont="1" applyFill="1" applyBorder="1" applyAlignment="1">
      <alignment horizontal="left" wrapText="1"/>
    </xf>
    <xf numFmtId="0" fontId="6" fillId="2" borderId="0" xfId="16" applyFont="1" applyFill="1" applyBorder="1" applyAlignment="1">
      <alignment horizontal="left" wrapText="1"/>
    </xf>
    <xf numFmtId="0" fontId="6" fillId="2" borderId="47" xfId="16" applyFont="1" applyFill="1" applyBorder="1" applyAlignment="1">
      <alignment horizontal="left" wrapText="1"/>
    </xf>
    <xf numFmtId="0" fontId="6" fillId="2" borderId="22" xfId="16" applyFont="1" applyFill="1" applyBorder="1" applyAlignment="1">
      <alignment horizontal="left" wrapText="1"/>
    </xf>
    <xf numFmtId="0" fontId="6" fillId="2" borderId="5" xfId="16" applyFont="1" applyFill="1" applyBorder="1" applyAlignment="1">
      <alignment horizontal="left" wrapText="1"/>
    </xf>
    <xf numFmtId="0" fontId="6" fillId="2" borderId="6" xfId="16" applyFont="1" applyFill="1" applyBorder="1" applyAlignment="1">
      <alignment horizontal="left" wrapText="1"/>
    </xf>
    <xf numFmtId="0" fontId="6" fillId="2" borderId="2" xfId="16" applyNumberFormat="1" applyFont="1" applyFill="1" applyBorder="1" applyAlignment="1">
      <alignment horizontal="left" vertical="center" wrapText="1"/>
    </xf>
    <xf numFmtId="0" fontId="6" fillId="2" borderId="10" xfId="16" applyNumberFormat="1" applyFont="1" applyFill="1" applyBorder="1" applyAlignment="1">
      <alignment horizontal="left" vertical="center" wrapText="1"/>
    </xf>
    <xf numFmtId="0" fontId="6" fillId="2" borderId="7" xfId="16" applyNumberFormat="1" applyFont="1" applyFill="1" applyBorder="1" applyAlignment="1">
      <alignment horizontal="left" vertical="center" wrapText="1"/>
    </xf>
    <xf numFmtId="43" fontId="6" fillId="11" borderId="2" xfId="1" applyFont="1" applyFill="1" applyBorder="1" applyAlignment="1">
      <alignment horizontal="center" vertical="center" wrapText="1"/>
    </xf>
    <xf numFmtId="43" fontId="6" fillId="11" borderId="7" xfId="1" applyFont="1" applyFill="1" applyBorder="1" applyAlignment="1">
      <alignment horizontal="center" vertical="center" wrapText="1"/>
    </xf>
    <xf numFmtId="0" fontId="4" fillId="0" borderId="0" xfId="16" applyFont="1" applyAlignment="1">
      <alignment horizontal="center"/>
    </xf>
    <xf numFmtId="0" fontId="6" fillId="2" borderId="2" xfId="16" applyFont="1" applyFill="1" applyBorder="1" applyAlignment="1">
      <alignment horizontal="left"/>
    </xf>
    <xf numFmtId="0" fontId="6" fillId="2" borderId="10" xfId="16" applyFont="1" applyFill="1" applyBorder="1" applyAlignment="1">
      <alignment horizontal="left"/>
    </xf>
    <xf numFmtId="0" fontId="6" fillId="2" borderId="7" xfId="16" applyFont="1" applyFill="1" applyBorder="1" applyAlignment="1">
      <alignment horizontal="left"/>
    </xf>
    <xf numFmtId="0" fontId="6" fillId="0" borderId="2" xfId="16" applyFont="1" applyFill="1" applyBorder="1" applyAlignment="1">
      <alignment horizontal="left"/>
    </xf>
    <xf numFmtId="0" fontId="6" fillId="0" borderId="10" xfId="16" applyFont="1" applyFill="1" applyBorder="1" applyAlignment="1">
      <alignment horizontal="left"/>
    </xf>
    <xf numFmtId="0" fontId="6" fillId="0" borderId="7" xfId="16" applyFont="1" applyFill="1" applyBorder="1" applyAlignment="1">
      <alignment horizontal="left"/>
    </xf>
    <xf numFmtId="0" fontId="30" fillId="4" borderId="2" xfId="16" applyFont="1" applyFill="1" applyBorder="1" applyAlignment="1">
      <alignment horizontal="center" vertical="center" wrapText="1"/>
    </xf>
    <xf numFmtId="0" fontId="30" fillId="4" borderId="10" xfId="16" applyFont="1" applyFill="1" applyBorder="1" applyAlignment="1">
      <alignment horizontal="center" vertical="center" wrapText="1"/>
    </xf>
    <xf numFmtId="0" fontId="30" fillId="4" borderId="7" xfId="16" applyFont="1" applyFill="1" applyBorder="1" applyAlignment="1">
      <alignment horizontal="center" vertical="center" wrapText="1"/>
    </xf>
    <xf numFmtId="0" fontId="6" fillId="6" borderId="2" xfId="16" applyNumberFormat="1" applyFont="1" applyFill="1" applyBorder="1" applyAlignment="1">
      <alignment horizontal="left" vertical="center" wrapText="1"/>
    </xf>
    <xf numFmtId="0" fontId="6" fillId="6" borderId="10" xfId="16" applyNumberFormat="1" applyFont="1" applyFill="1" applyBorder="1" applyAlignment="1">
      <alignment horizontal="left" vertical="center" wrapText="1"/>
    </xf>
    <xf numFmtId="0" fontId="6" fillId="6" borderId="7" xfId="16" applyNumberFormat="1" applyFont="1" applyFill="1" applyBorder="1" applyAlignment="1">
      <alignment horizontal="left" vertical="center" wrapText="1"/>
    </xf>
    <xf numFmtId="0" fontId="6" fillId="2" borderId="0" xfId="16" applyNumberFormat="1" applyFont="1" applyFill="1" applyBorder="1" applyAlignment="1">
      <alignment horizontal="center" vertical="center" wrapText="1"/>
    </xf>
    <xf numFmtId="0" fontId="6" fillId="2" borderId="27" xfId="16" applyFont="1" applyFill="1" applyBorder="1" applyAlignment="1">
      <alignment horizontal="center" vertical="center" wrapText="1"/>
    </xf>
    <xf numFmtId="0" fontId="6" fillId="2" borderId="41" xfId="16" applyFont="1" applyFill="1" applyBorder="1" applyAlignment="1">
      <alignment horizontal="center" vertical="center" wrapText="1"/>
    </xf>
    <xf numFmtId="0" fontId="6" fillId="2" borderId="5" xfId="16" applyFont="1" applyFill="1" applyBorder="1" applyAlignment="1">
      <alignment horizontal="center" vertical="center" wrapText="1"/>
    </xf>
    <xf numFmtId="49" fontId="13" fillId="4" borderId="2" xfId="16" applyNumberFormat="1" applyFont="1" applyFill="1" applyBorder="1" applyAlignment="1" applyProtection="1">
      <alignment horizontal="left" wrapText="1"/>
      <protection locked="0"/>
    </xf>
    <xf numFmtId="49" fontId="13" fillId="4" borderId="10" xfId="16" applyNumberFormat="1" applyFont="1" applyFill="1" applyBorder="1" applyAlignment="1" applyProtection="1">
      <alignment horizontal="left" wrapText="1"/>
      <protection locked="0"/>
    </xf>
    <xf numFmtId="49" fontId="13" fillId="4" borderId="7" xfId="16" applyNumberFormat="1" applyFont="1" applyFill="1" applyBorder="1" applyAlignment="1" applyProtection="1">
      <alignment horizontal="left" wrapText="1"/>
      <protection locked="0"/>
    </xf>
    <xf numFmtId="49" fontId="6" fillId="2" borderId="2" xfId="16" applyNumberFormat="1" applyFont="1" applyFill="1" applyBorder="1" applyAlignment="1">
      <alignment horizontal="left" vertical="center" wrapText="1"/>
    </xf>
    <xf numFmtId="49" fontId="6" fillId="2" borderId="10" xfId="16" applyNumberFormat="1" applyFont="1" applyFill="1" applyBorder="1" applyAlignment="1">
      <alignment horizontal="left" vertical="center" wrapText="1"/>
    </xf>
    <xf numFmtId="49" fontId="6" fillId="2" borderId="7" xfId="16" applyNumberFormat="1" applyFont="1" applyFill="1" applyBorder="1" applyAlignment="1">
      <alignment horizontal="left" vertical="center" wrapText="1"/>
    </xf>
    <xf numFmtId="9" fontId="6" fillId="8" borderId="2" xfId="16" applyNumberFormat="1" applyFont="1" applyFill="1" applyBorder="1" applyAlignment="1">
      <alignment horizontal="center" vertical="center" wrapText="1"/>
    </xf>
    <xf numFmtId="9" fontId="6" fillId="8" borderId="10" xfId="16" applyNumberFormat="1" applyFont="1" applyFill="1" applyBorder="1" applyAlignment="1">
      <alignment horizontal="center" vertical="center" wrapText="1"/>
    </xf>
    <xf numFmtId="9" fontId="6" fillId="8" borderId="7" xfId="16" applyNumberFormat="1" applyFont="1" applyFill="1" applyBorder="1" applyAlignment="1">
      <alignment horizontal="center" vertical="center" wrapText="1"/>
    </xf>
    <xf numFmtId="0" fontId="12" fillId="6" borderId="2" xfId="16" applyFont="1" applyFill="1" applyBorder="1" applyAlignment="1">
      <alignment horizontal="center"/>
    </xf>
    <xf numFmtId="0" fontId="12" fillId="6" borderId="10" xfId="16" applyFont="1" applyFill="1" applyBorder="1" applyAlignment="1">
      <alignment horizontal="center"/>
    </xf>
    <xf numFmtId="0" fontId="12" fillId="6" borderId="7" xfId="16" applyFont="1" applyFill="1" applyBorder="1" applyAlignment="1">
      <alignment horizontal="center"/>
    </xf>
    <xf numFmtId="0" fontId="6" fillId="2" borderId="2" xfId="16" applyFont="1" applyFill="1" applyBorder="1" applyAlignment="1">
      <alignment horizontal="left" wrapText="1"/>
    </xf>
    <xf numFmtId="0" fontId="6" fillId="2" borderId="10" xfId="16" applyFont="1" applyFill="1" applyBorder="1" applyAlignment="1">
      <alignment horizontal="left" wrapText="1"/>
    </xf>
    <xf numFmtId="0" fontId="6" fillId="2" borderId="7" xfId="16" applyFont="1" applyFill="1" applyBorder="1" applyAlignment="1">
      <alignment horizontal="left" wrapText="1"/>
    </xf>
    <xf numFmtId="0" fontId="6" fillId="0" borderId="10" xfId="16" applyFont="1" applyFill="1" applyBorder="1" applyAlignment="1">
      <alignment horizontal="left" wrapText="1"/>
    </xf>
    <xf numFmtId="0" fontId="6" fillId="0" borderId="7" xfId="16" applyFont="1" applyFill="1" applyBorder="1" applyAlignment="1">
      <alignment horizontal="left" wrapText="1"/>
    </xf>
    <xf numFmtId="0" fontId="6" fillId="13" borderId="2" xfId="16" applyFont="1" applyFill="1" applyBorder="1" applyAlignment="1">
      <alignment horizontal="left"/>
    </xf>
    <xf numFmtId="0" fontId="6" fillId="13" borderId="10" xfId="16" applyFont="1" applyFill="1" applyBorder="1" applyAlignment="1">
      <alignment horizontal="left"/>
    </xf>
    <xf numFmtId="0" fontId="6" fillId="13" borderId="7" xfId="16" applyFont="1" applyFill="1" applyBorder="1" applyAlignment="1">
      <alignment horizontal="left"/>
    </xf>
    <xf numFmtId="0" fontId="6" fillId="6" borderId="2" xfId="16" applyFont="1" applyFill="1" applyBorder="1" applyAlignment="1">
      <alignment horizontal="left"/>
    </xf>
    <xf numFmtId="0" fontId="6" fillId="6" borderId="10" xfId="16" applyFont="1" applyFill="1" applyBorder="1" applyAlignment="1">
      <alignment horizontal="left"/>
    </xf>
    <xf numFmtId="0" fontId="6" fillId="6" borderId="7" xfId="16" applyFont="1" applyFill="1" applyBorder="1" applyAlignment="1">
      <alignment horizontal="left"/>
    </xf>
    <xf numFmtId="0" fontId="3" fillId="0" borderId="0" xfId="16" applyFont="1" applyAlignment="1">
      <alignment horizontal="center" vertical="center"/>
    </xf>
    <xf numFmtId="0" fontId="32" fillId="0" borderId="0" xfId="16" applyFont="1" applyAlignment="1">
      <alignment horizontal="center" wrapText="1" shrinkToFit="1"/>
    </xf>
    <xf numFmtId="0" fontId="5" fillId="0" borderId="0" xfId="16" applyFont="1" applyBorder="1" applyAlignment="1">
      <alignment horizontal="center"/>
    </xf>
    <xf numFmtId="0" fontId="12" fillId="2" borderId="2" xfId="16" applyFont="1" applyFill="1" applyBorder="1" applyAlignment="1">
      <alignment horizontal="center"/>
    </xf>
    <xf numFmtId="0" fontId="12" fillId="2" borderId="10" xfId="16" applyFont="1" applyFill="1" applyBorder="1" applyAlignment="1">
      <alignment horizontal="center"/>
    </xf>
    <xf numFmtId="0" fontId="12" fillId="2" borderId="7" xfId="16" applyFont="1" applyFill="1" applyBorder="1" applyAlignment="1">
      <alignment horizontal="center"/>
    </xf>
    <xf numFmtId="0" fontId="7" fillId="0" borderId="41" xfId="16" applyFont="1" applyBorder="1" applyAlignment="1">
      <alignment horizontal="center" vertical="center"/>
    </xf>
    <xf numFmtId="49" fontId="7" fillId="3" borderId="2" xfId="17" applyNumberFormat="1" applyFont="1" applyFill="1" applyBorder="1" applyAlignment="1">
      <alignment horizontal="center" vertical="center"/>
    </xf>
    <xf numFmtId="49" fontId="7" fillId="3" borderId="7" xfId="17" applyNumberFormat="1" applyFont="1" applyFill="1" applyBorder="1" applyAlignment="1">
      <alignment horizontal="center" vertical="center"/>
    </xf>
    <xf numFmtId="0" fontId="12" fillId="5" borderId="2" xfId="17" applyFont="1" applyFill="1" applyBorder="1" applyAlignment="1">
      <alignment horizontal="center" vertical="center"/>
    </xf>
    <xf numFmtId="0" fontId="12" fillId="5" borderId="7" xfId="17" applyFont="1" applyFill="1" applyBorder="1" applyAlignment="1">
      <alignment horizontal="center" vertical="center"/>
    </xf>
    <xf numFmtId="49" fontId="6" fillId="0" borderId="22" xfId="16" applyNumberFormat="1" applyFont="1" applyBorder="1" applyAlignment="1" applyProtection="1">
      <alignment horizontal="left"/>
      <protection locked="0"/>
    </xf>
    <xf numFmtId="49" fontId="6" fillId="0" borderId="5" xfId="16" applyNumberFormat="1" applyFont="1" applyBorder="1" applyAlignment="1" applyProtection="1">
      <alignment horizontal="left"/>
      <protection locked="0"/>
    </xf>
    <xf numFmtId="49" fontId="6" fillId="0" borderId="6" xfId="16" applyNumberFormat="1" applyFont="1" applyBorder="1" applyAlignment="1" applyProtection="1">
      <alignment horizontal="left"/>
      <protection locked="0"/>
    </xf>
    <xf numFmtId="49" fontId="6" fillId="0" borderId="2" xfId="16" applyNumberFormat="1" applyFont="1" applyBorder="1" applyAlignment="1" applyProtection="1">
      <alignment horizontal="left"/>
      <protection locked="0"/>
    </xf>
    <xf numFmtId="49" fontId="6" fillId="0" borderId="10" xfId="16" applyNumberFormat="1" applyFont="1" applyBorder="1" applyAlignment="1" applyProtection="1">
      <alignment horizontal="left"/>
      <protection locked="0"/>
    </xf>
    <xf numFmtId="49" fontId="6" fillId="0" borderId="7" xfId="16" applyNumberFormat="1" applyFont="1" applyBorder="1" applyAlignment="1" applyProtection="1">
      <alignment horizontal="left"/>
      <protection locked="0"/>
    </xf>
    <xf numFmtId="49" fontId="7" fillId="0" borderId="10" xfId="16" applyNumberFormat="1" applyFont="1" applyBorder="1" applyAlignment="1" applyProtection="1">
      <alignment horizontal="left" vertical="center"/>
      <protection locked="0"/>
    </xf>
    <xf numFmtId="49" fontId="7" fillId="0" borderId="7" xfId="16" applyNumberFormat="1" applyFont="1" applyBorder="1" applyAlignment="1" applyProtection="1">
      <alignment horizontal="left" vertical="center"/>
      <protection locked="0"/>
    </xf>
    <xf numFmtId="49" fontId="5" fillId="6" borderId="43" xfId="16" applyNumberFormat="1" applyFont="1" applyFill="1" applyBorder="1" applyAlignment="1">
      <alignment horizontal="center" vertical="center"/>
    </xf>
    <xf numFmtId="49" fontId="5" fillId="6" borderId="28" xfId="16" applyNumberFormat="1" applyFont="1" applyFill="1" applyBorder="1" applyAlignment="1">
      <alignment horizontal="center" vertical="center"/>
    </xf>
    <xf numFmtId="49" fontId="5" fillId="6" borderId="29" xfId="16" applyNumberFormat="1" applyFont="1" applyFill="1" applyBorder="1" applyAlignment="1">
      <alignment horizontal="center" vertical="center"/>
    </xf>
    <xf numFmtId="49" fontId="6" fillId="2" borderId="27" xfId="16" applyNumberFormat="1" applyFont="1" applyFill="1" applyBorder="1" applyAlignment="1">
      <alignment horizontal="center" vertical="center"/>
    </xf>
    <xf numFmtId="49" fontId="6" fillId="2" borderId="41" xfId="16" applyNumberFormat="1" applyFont="1" applyFill="1" applyBorder="1" applyAlignment="1">
      <alignment horizontal="center" vertical="center"/>
    </xf>
    <xf numFmtId="49" fontId="6" fillId="2" borderId="27" xfId="16" applyNumberFormat="1" applyFont="1" applyFill="1" applyBorder="1" applyAlignment="1">
      <alignment horizontal="center" vertical="center" wrapText="1"/>
    </xf>
    <xf numFmtId="49" fontId="6" fillId="2" borderId="41" xfId="16" applyNumberFormat="1" applyFont="1" applyFill="1" applyBorder="1" applyAlignment="1">
      <alignment horizontal="center" vertical="center" wrapText="1"/>
    </xf>
    <xf numFmtId="43" fontId="6" fillId="2" borderId="27" xfId="16" applyNumberFormat="1" applyFont="1" applyFill="1" applyBorder="1" applyAlignment="1">
      <alignment horizontal="center" vertical="center" wrapText="1"/>
    </xf>
    <xf numFmtId="43" fontId="6" fillId="2" borderId="41" xfId="16" applyNumberFormat="1" applyFont="1" applyFill="1" applyBorder="1" applyAlignment="1">
      <alignment horizontal="center" vertical="center" wrapText="1"/>
    </xf>
    <xf numFmtId="49" fontId="64" fillId="2" borderId="27" xfId="16" applyNumberFormat="1" applyFont="1" applyFill="1" applyBorder="1" applyAlignment="1">
      <alignment horizontal="center" vertical="center" wrapText="1"/>
    </xf>
    <xf numFmtId="49" fontId="64" fillId="2" borderId="41" xfId="16" applyNumberFormat="1" applyFont="1" applyFill="1" applyBorder="1" applyAlignment="1">
      <alignment horizontal="center" vertical="center" wrapText="1"/>
    </xf>
    <xf numFmtId="0" fontId="48" fillId="11" borderId="27" xfId="16" applyFont="1" applyFill="1" applyBorder="1" applyAlignment="1">
      <alignment horizontal="center" vertical="center" wrapText="1"/>
    </xf>
    <xf numFmtId="0" fontId="48" fillId="11" borderId="8" xfId="16" applyFont="1" applyFill="1" applyBorder="1" applyAlignment="1">
      <alignment horizontal="center" vertical="center" wrapText="1"/>
    </xf>
    <xf numFmtId="0" fontId="5" fillId="0" borderId="5" xfId="16" applyFont="1" applyBorder="1" applyAlignment="1">
      <alignment horizontal="center" vertical="center"/>
    </xf>
    <xf numFmtId="0" fontId="32" fillId="0" borderId="0" xfId="16" applyFont="1" applyBorder="1" applyAlignment="1">
      <alignment horizontal="center" vertical="center"/>
    </xf>
    <xf numFmtId="49" fontId="6" fillId="2" borderId="43" xfId="16" applyNumberFormat="1" applyFont="1" applyFill="1" applyBorder="1" applyAlignment="1">
      <alignment horizontal="center" vertical="center"/>
    </xf>
    <xf numFmtId="49" fontId="6" fillId="2" borderId="22" xfId="16" applyNumberFormat="1" applyFont="1" applyFill="1" applyBorder="1" applyAlignment="1">
      <alignment horizontal="center" vertical="center"/>
    </xf>
    <xf numFmtId="49" fontId="5" fillId="2" borderId="2" xfId="16" applyNumberFormat="1" applyFont="1" applyFill="1" applyBorder="1" applyAlignment="1">
      <alignment horizontal="center" vertical="center" wrapText="1"/>
    </xf>
    <xf numFmtId="49" fontId="5" fillId="2" borderId="10" xfId="16" applyNumberFormat="1" applyFont="1" applyFill="1" applyBorder="1" applyAlignment="1">
      <alignment horizontal="center" vertical="center"/>
    </xf>
    <xf numFmtId="49" fontId="5" fillId="2" borderId="7" xfId="16" applyNumberFormat="1" applyFont="1" applyFill="1" applyBorder="1" applyAlignment="1">
      <alignment horizontal="center" vertical="center"/>
    </xf>
    <xf numFmtId="49" fontId="7" fillId="3" borderId="2" xfId="16" applyNumberFormat="1" applyFont="1" applyFill="1" applyBorder="1" applyAlignment="1">
      <alignment horizontal="left" vertical="center"/>
    </xf>
    <xf numFmtId="49" fontId="7" fillId="3" borderId="7" xfId="16" applyNumberFormat="1" applyFont="1" applyFill="1" applyBorder="1" applyAlignment="1">
      <alignment horizontal="left" vertical="center"/>
    </xf>
    <xf numFmtId="49" fontId="5" fillId="2" borderId="10" xfId="16" applyNumberFormat="1" applyFont="1" applyFill="1" applyBorder="1" applyAlignment="1">
      <alignment horizontal="center" vertical="center" wrapText="1"/>
    </xf>
    <xf numFmtId="49" fontId="5" fillId="2" borderId="7" xfId="16" applyNumberFormat="1" applyFont="1" applyFill="1" applyBorder="1" applyAlignment="1">
      <alignment horizontal="center" vertical="center" wrapText="1"/>
    </xf>
    <xf numFmtId="49" fontId="17" fillId="8" borderId="2" xfId="16" applyNumberFormat="1" applyFont="1" applyFill="1" applyBorder="1" applyAlignment="1">
      <alignment horizontal="left"/>
    </xf>
    <xf numFmtId="49" fontId="17" fillId="8" borderId="10" xfId="16" applyNumberFormat="1" applyFont="1" applyFill="1" applyBorder="1" applyAlignment="1">
      <alignment horizontal="left"/>
    </xf>
    <xf numFmtId="0" fontId="15" fillId="0" borderId="0" xfId="16" applyFont="1" applyBorder="1" applyAlignment="1">
      <alignment horizontal="center" vertical="center"/>
    </xf>
    <xf numFmtId="49" fontId="7" fillId="0" borderId="2" xfId="16" applyNumberFormat="1" applyFont="1" applyFill="1" applyBorder="1" applyAlignment="1">
      <alignment horizontal="left" vertical="center"/>
    </xf>
    <xf numFmtId="49" fontId="7" fillId="0" borderId="7" xfId="16" applyNumberFormat="1" applyFont="1" applyFill="1" applyBorder="1" applyAlignment="1">
      <alignment horizontal="left" vertical="center"/>
    </xf>
    <xf numFmtId="0" fontId="20" fillId="0" borderId="2" xfId="16" applyBorder="1" applyAlignment="1">
      <alignment horizontal="center"/>
    </xf>
    <xf numFmtId="0" fontId="20" fillId="0" borderId="7" xfId="16" applyBorder="1" applyAlignment="1">
      <alignment horizontal="center"/>
    </xf>
    <xf numFmtId="0" fontId="50" fillId="0" borderId="0" xfId="16" applyFont="1" applyFill="1" applyBorder="1" applyAlignment="1">
      <alignment horizontal="center" vertical="center"/>
    </xf>
    <xf numFmtId="49" fontId="5" fillId="2" borderId="51" xfId="16" applyNumberFormat="1" applyFont="1" applyFill="1" applyBorder="1" applyAlignment="1">
      <alignment horizontal="center" vertical="center"/>
    </xf>
    <xf numFmtId="49" fontId="5" fillId="2" borderId="52" xfId="16" applyNumberFormat="1" applyFont="1" applyFill="1" applyBorder="1" applyAlignment="1">
      <alignment horizontal="center" vertical="center"/>
    </xf>
    <xf numFmtId="49" fontId="46" fillId="2" borderId="53" xfId="16" applyNumberFormat="1" applyFont="1" applyFill="1" applyBorder="1" applyAlignment="1">
      <alignment horizontal="center" vertical="center"/>
    </xf>
    <xf numFmtId="49" fontId="46" fillId="2" borderId="54" xfId="16" applyNumberFormat="1" applyFont="1" applyFill="1" applyBorder="1" applyAlignment="1">
      <alignment horizontal="center" vertical="center"/>
    </xf>
    <xf numFmtId="0" fontId="17" fillId="7" borderId="27" xfId="2" applyFont="1" applyFill="1" applyBorder="1" applyAlignment="1">
      <alignment horizontal="center" vertical="center"/>
    </xf>
    <xf numFmtId="0" fontId="25" fillId="7" borderId="41" xfId="2" applyFont="1" applyFill="1" applyBorder="1" applyAlignment="1">
      <alignment horizontal="center" vertical="center"/>
    </xf>
    <xf numFmtId="0" fontId="17" fillId="7" borderId="29" xfId="2" applyFont="1" applyFill="1" applyBorder="1" applyAlignment="1">
      <alignment horizontal="center" vertical="center"/>
    </xf>
    <xf numFmtId="0" fontId="25" fillId="7" borderId="6" xfId="2" applyFont="1" applyFill="1" applyBorder="1" applyAlignment="1">
      <alignment horizontal="center" vertical="center"/>
    </xf>
    <xf numFmtId="0" fontId="52" fillId="0" borderId="0" xfId="2" applyFont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15" fillId="0" borderId="0" xfId="2" applyFont="1" applyBorder="1" applyAlignment="1">
      <alignment horizontal="center" wrapText="1"/>
    </xf>
    <xf numFmtId="0" fontId="22" fillId="0" borderId="0" xfId="2" applyFont="1" applyBorder="1" applyAlignment="1">
      <alignment horizontal="center" wrapText="1"/>
    </xf>
    <xf numFmtId="0" fontId="7" fillId="0" borderId="0" xfId="2" applyFont="1" applyBorder="1" applyAlignment="1">
      <alignment horizontal="left" vertical="center" wrapText="1"/>
    </xf>
    <xf numFmtId="0" fontId="13" fillId="4" borderId="2" xfId="2" applyFont="1" applyFill="1" applyBorder="1" applyAlignment="1">
      <alignment horizontal="left" vertical="center"/>
    </xf>
    <xf numFmtId="0" fontId="13" fillId="4" borderId="10" xfId="2" applyFont="1" applyFill="1" applyBorder="1" applyAlignment="1">
      <alignment horizontal="left" vertical="center"/>
    </xf>
    <xf numFmtId="0" fontId="13" fillId="4" borderId="10" xfId="2" applyFont="1" applyFill="1" applyBorder="1" applyAlignment="1">
      <alignment horizontal="right" vertical="center"/>
    </xf>
    <xf numFmtId="0" fontId="59" fillId="0" borderId="0" xfId="2" applyFont="1" applyAlignment="1">
      <alignment horizontal="left" vertical="top" wrapText="1"/>
    </xf>
    <xf numFmtId="0" fontId="52" fillId="0" borderId="0" xfId="2" applyFont="1" applyAlignment="1">
      <alignment horizontal="left" vertical="top" wrapText="1"/>
    </xf>
    <xf numFmtId="0" fontId="6" fillId="2" borderId="2" xfId="2" applyFont="1" applyFill="1" applyBorder="1" applyAlignment="1">
      <alignment horizontal="left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7" xfId="2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left"/>
    </xf>
    <xf numFmtId="0" fontId="6" fillId="2" borderId="10" xfId="2" applyFont="1" applyFill="1" applyBorder="1" applyAlignment="1">
      <alignment horizontal="left"/>
    </xf>
    <xf numFmtId="0" fontId="6" fillId="2" borderId="7" xfId="2" applyFont="1" applyFill="1" applyBorder="1" applyAlignment="1">
      <alignment horizontal="left"/>
    </xf>
    <xf numFmtId="0" fontId="6" fillId="0" borderId="10" xfId="2" applyFont="1" applyBorder="1" applyAlignment="1">
      <alignment horizontal="center" vertical="center"/>
    </xf>
    <xf numFmtId="0" fontId="6" fillId="2" borderId="34" xfId="2" applyFont="1" applyFill="1" applyBorder="1" applyAlignment="1">
      <alignment horizontal="left" vertical="center"/>
    </xf>
    <xf numFmtId="0" fontId="6" fillId="2" borderId="32" xfId="2" applyFont="1" applyFill="1" applyBorder="1" applyAlignment="1">
      <alignment horizontal="left" vertical="center"/>
    </xf>
    <xf numFmtId="0" fontId="6" fillId="2" borderId="21" xfId="2" applyFont="1" applyFill="1" applyBorder="1" applyAlignment="1">
      <alignment horizontal="left" vertical="center"/>
    </xf>
    <xf numFmtId="49" fontId="7" fillId="0" borderId="55" xfId="2" applyNumberFormat="1" applyFont="1" applyBorder="1" applyAlignment="1" applyProtection="1">
      <alignment horizontal="left" vertical="center" wrapText="1"/>
      <protection locked="0"/>
    </xf>
    <xf numFmtId="49" fontId="7" fillId="0" borderId="33" xfId="2" applyNumberFormat="1" applyFont="1" applyBorder="1" applyAlignment="1" applyProtection="1">
      <alignment horizontal="left" vertical="center" wrapText="1"/>
      <protection locked="0"/>
    </xf>
    <xf numFmtId="49" fontId="7" fillId="0" borderId="55" xfId="2" applyNumberFormat="1" applyFont="1" applyBorder="1" applyAlignment="1" applyProtection="1">
      <alignment horizontal="left" wrapText="1"/>
      <protection locked="0"/>
    </xf>
    <xf numFmtId="49" fontId="7" fillId="0" borderId="33" xfId="2" applyNumberFormat="1" applyFont="1" applyBorder="1" applyAlignment="1" applyProtection="1">
      <alignment horizontal="left" wrapText="1"/>
      <protection locked="0"/>
    </xf>
    <xf numFmtId="0" fontId="6" fillId="2" borderId="34" xfId="2" applyFont="1" applyFill="1" applyBorder="1" applyAlignment="1">
      <alignment horizontal="left"/>
    </xf>
    <xf numFmtId="0" fontId="6" fillId="2" borderId="21" xfId="2" applyFont="1" applyFill="1" applyBorder="1" applyAlignment="1">
      <alignment horizontal="left"/>
    </xf>
    <xf numFmtId="0" fontId="6" fillId="2" borderId="38" xfId="2" applyFont="1" applyFill="1" applyBorder="1" applyAlignment="1">
      <alignment horizontal="left" vertical="top" wrapText="1"/>
    </xf>
    <xf numFmtId="0" fontId="6" fillId="2" borderId="40" xfId="2" applyFont="1" applyFill="1" applyBorder="1" applyAlignment="1">
      <alignment horizontal="left" vertical="top" wrapText="1"/>
    </xf>
    <xf numFmtId="0" fontId="6" fillId="2" borderId="56" xfId="2" applyFont="1" applyFill="1" applyBorder="1" applyAlignment="1">
      <alignment horizontal="left" vertical="top" wrapText="1"/>
    </xf>
    <xf numFmtId="0" fontId="7" fillId="0" borderId="57" xfId="2" applyNumberFormat="1" applyFont="1" applyBorder="1" applyAlignment="1" applyProtection="1">
      <alignment horizontal="left" vertical="center" wrapText="1"/>
      <protection locked="0"/>
    </xf>
    <xf numFmtId="0" fontId="7" fillId="0" borderId="37" xfId="2" applyNumberFormat="1" applyFont="1" applyBorder="1" applyAlignment="1" applyProtection="1">
      <alignment horizontal="left" vertical="center" wrapText="1"/>
      <protection locked="0"/>
    </xf>
    <xf numFmtId="49" fontId="7" fillId="0" borderId="15" xfId="2" applyNumberFormat="1" applyFont="1" applyFill="1" applyBorder="1" applyAlignment="1" applyProtection="1">
      <alignment horizontal="center" vertical="center" wrapText="1"/>
      <protection locked="0"/>
    </xf>
    <xf numFmtId="49" fontId="7" fillId="0" borderId="16" xfId="2" applyNumberFormat="1" applyFont="1" applyFill="1" applyBorder="1" applyAlignment="1" applyProtection="1">
      <alignment horizontal="center" vertical="center" wrapText="1"/>
      <protection locked="0"/>
    </xf>
    <xf numFmtId="0" fontId="13" fillId="4" borderId="5" xfId="2" applyFont="1" applyFill="1" applyBorder="1" applyAlignment="1">
      <alignment horizontal="right" vertical="center"/>
    </xf>
    <xf numFmtId="0" fontId="13" fillId="4" borderId="5" xfId="2" applyFont="1" applyFill="1" applyBorder="1" applyAlignment="1">
      <alignment vertical="center"/>
    </xf>
    <xf numFmtId="0" fontId="13" fillId="4" borderId="6" xfId="2" applyFont="1" applyFill="1" applyBorder="1" applyAlignment="1">
      <alignment vertical="center"/>
    </xf>
    <xf numFmtId="0" fontId="7" fillId="0" borderId="28" xfId="2" applyFont="1" applyBorder="1" applyAlignment="1">
      <alignment horizontal="center" vertical="center"/>
    </xf>
    <xf numFmtId="0" fontId="6" fillId="2" borderId="30" xfId="2" applyFont="1" applyFill="1" applyBorder="1" applyAlignment="1">
      <alignment horizontal="left" vertical="center"/>
    </xf>
    <xf numFmtId="0" fontId="6" fillId="2" borderId="39" xfId="2" applyFont="1" applyFill="1" applyBorder="1" applyAlignment="1">
      <alignment horizontal="left" vertical="center"/>
    </xf>
    <xf numFmtId="0" fontId="6" fillId="2" borderId="20" xfId="2" applyFont="1" applyFill="1" applyBorder="1" applyAlignment="1">
      <alignment horizontal="left" vertical="center"/>
    </xf>
    <xf numFmtId="49" fontId="7" fillId="0" borderId="58" xfId="2" applyNumberFormat="1" applyFont="1" applyBorder="1" applyAlignment="1" applyProtection="1">
      <alignment horizontal="left" vertical="center" wrapText="1"/>
      <protection locked="0"/>
    </xf>
    <xf numFmtId="49" fontId="7" fillId="0" borderId="31" xfId="2" applyNumberFormat="1" applyFont="1" applyBorder="1" applyAlignment="1" applyProtection="1">
      <alignment horizontal="left" vertical="center" wrapText="1"/>
      <protection locked="0"/>
    </xf>
    <xf numFmtId="0" fontId="4" fillId="0" borderId="15" xfId="2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6" fillId="6" borderId="2" xfId="2" applyFont="1" applyFill="1" applyBorder="1" applyAlignment="1">
      <alignment horizontal="left" vertical="top"/>
    </xf>
    <xf numFmtId="0" fontId="4" fillId="0" borderId="10" xfId="2" applyFont="1" applyBorder="1" applyAlignment="1"/>
    <xf numFmtId="0" fontId="4" fillId="0" borderId="7" xfId="2" applyFont="1" applyBorder="1" applyAlignment="1"/>
    <xf numFmtId="0" fontId="29" fillId="6" borderId="2" xfId="2" applyFont="1" applyFill="1" applyBorder="1" applyAlignment="1"/>
    <xf numFmtId="0" fontId="12" fillId="6" borderId="10" xfId="2" applyFont="1" applyFill="1" applyBorder="1" applyAlignment="1"/>
    <xf numFmtId="0" fontId="12" fillId="6" borderId="7" xfId="2" applyFont="1" applyFill="1" applyBorder="1" applyAlignment="1"/>
    <xf numFmtId="0" fontId="6" fillId="2" borderId="2" xfId="2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49" fontId="7" fillId="0" borderId="12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49" fontId="6" fillId="2" borderId="2" xfId="2" applyNumberFormat="1" applyFont="1" applyFill="1" applyBorder="1" applyAlignment="1">
      <alignment horizontal="left" vertical="center"/>
    </xf>
    <xf numFmtId="49" fontId="6" fillId="2" borderId="10" xfId="2" applyNumberFormat="1" applyFont="1" applyFill="1" applyBorder="1" applyAlignment="1">
      <alignment horizontal="left" vertical="center"/>
    </xf>
    <xf numFmtId="49" fontId="6" fillId="2" borderId="7" xfId="2" applyNumberFormat="1" applyFont="1" applyFill="1" applyBorder="1" applyAlignment="1">
      <alignment horizontal="left" vertical="center"/>
    </xf>
    <xf numFmtId="49" fontId="6" fillId="0" borderId="2" xfId="2" applyNumberFormat="1" applyFont="1" applyBorder="1" applyAlignment="1" applyProtection="1">
      <alignment horizontal="left" wrapText="1"/>
      <protection locked="0"/>
    </xf>
    <xf numFmtId="49" fontId="6" fillId="0" borderId="10" xfId="2" applyNumberFormat="1" applyFont="1" applyBorder="1" applyAlignment="1" applyProtection="1">
      <alignment horizontal="left" wrapText="1"/>
      <protection locked="0"/>
    </xf>
    <xf numFmtId="49" fontId="6" fillId="0" borderId="7" xfId="2" applyNumberFormat="1" applyFont="1" applyBorder="1" applyAlignment="1" applyProtection="1">
      <alignment horizontal="left" wrapText="1"/>
      <protection locked="0"/>
    </xf>
    <xf numFmtId="0" fontId="6" fillId="2" borderId="48" xfId="2" applyFont="1" applyFill="1" applyBorder="1" applyAlignment="1">
      <alignment horizontal="left" vertical="center"/>
    </xf>
    <xf numFmtId="0" fontId="6" fillId="2" borderId="49" xfId="2" applyFont="1" applyFill="1" applyBorder="1" applyAlignment="1">
      <alignment horizontal="left" vertical="center"/>
    </xf>
    <xf numFmtId="0" fontId="6" fillId="6" borderId="43" xfId="2" applyFont="1" applyFill="1" applyBorder="1" applyAlignment="1">
      <alignment horizontal="left" vertical="center"/>
    </xf>
    <xf numFmtId="0" fontId="6" fillId="6" borderId="28" xfId="2" applyFont="1" applyFill="1" applyBorder="1" applyAlignment="1">
      <alignment horizontal="left" vertical="center"/>
    </xf>
    <xf numFmtId="0" fontId="6" fillId="6" borderId="29" xfId="2" applyFont="1" applyFill="1" applyBorder="1" applyAlignment="1">
      <alignment horizontal="left" vertical="center"/>
    </xf>
    <xf numFmtId="0" fontId="6" fillId="6" borderId="2" xfId="2" applyFont="1" applyFill="1" applyBorder="1" applyAlignment="1">
      <alignment horizontal="left" vertical="center"/>
    </xf>
    <xf numFmtId="0" fontId="6" fillId="6" borderId="10" xfId="2" applyFont="1" applyFill="1" applyBorder="1" applyAlignment="1">
      <alignment horizontal="left" vertical="center"/>
    </xf>
    <xf numFmtId="0" fontId="6" fillId="6" borderId="7" xfId="2" applyFont="1" applyFill="1" applyBorder="1" applyAlignment="1">
      <alignment horizontal="left" vertical="center"/>
    </xf>
    <xf numFmtId="0" fontId="6" fillId="0" borderId="10" xfId="2" applyFont="1" applyFill="1" applyBorder="1" applyAlignment="1">
      <alignment horizontal="right"/>
    </xf>
    <xf numFmtId="0" fontId="5" fillId="0" borderId="0" xfId="2" applyFont="1" applyAlignment="1">
      <alignment horizontal="center" vertical="center"/>
    </xf>
    <xf numFmtId="0" fontId="6" fillId="2" borderId="59" xfId="2" applyFont="1" applyFill="1" applyBorder="1" applyAlignment="1">
      <alignment horizontal="left" vertical="center"/>
    </xf>
    <xf numFmtId="0" fontId="6" fillId="2" borderId="60" xfId="2" applyFont="1" applyFill="1" applyBorder="1" applyAlignment="1">
      <alignment horizontal="left" vertical="center"/>
    </xf>
    <xf numFmtId="49" fontId="6" fillId="0" borderId="43" xfId="2" applyNumberFormat="1" applyFont="1" applyBorder="1" applyAlignment="1" applyProtection="1">
      <alignment horizontal="left" wrapText="1"/>
      <protection locked="0"/>
    </xf>
    <xf numFmtId="49" fontId="6" fillId="0" borderId="28" xfId="2" applyNumberFormat="1" applyFont="1" applyBorder="1" applyAlignment="1" applyProtection="1">
      <alignment horizontal="left" wrapText="1"/>
      <protection locked="0"/>
    </xf>
    <xf numFmtId="49" fontId="6" fillId="0" borderId="29" xfId="2" applyNumberFormat="1" applyFont="1" applyBorder="1" applyAlignment="1" applyProtection="1">
      <alignment horizontal="left" wrapText="1"/>
      <protection locked="0"/>
    </xf>
    <xf numFmtId="0" fontId="6" fillId="2" borderId="61" xfId="2" applyFont="1" applyFill="1" applyBorder="1" applyAlignment="1">
      <alignment horizontal="left" vertical="center"/>
    </xf>
    <xf numFmtId="0" fontId="6" fillId="2" borderId="62" xfId="2" applyFont="1" applyFill="1" applyBorder="1" applyAlignment="1">
      <alignment horizontal="left" vertical="center"/>
    </xf>
    <xf numFmtId="0" fontId="6" fillId="2" borderId="63" xfId="2" applyFont="1" applyFill="1" applyBorder="1" applyAlignment="1">
      <alignment horizontal="left" vertical="center"/>
    </xf>
    <xf numFmtId="0" fontId="6" fillId="2" borderId="64" xfId="2" applyFont="1" applyFill="1" applyBorder="1" applyAlignment="1">
      <alignment horizontal="left" vertical="center"/>
    </xf>
    <xf numFmtId="0" fontId="13" fillId="4" borderId="7" xfId="2" applyFont="1" applyFill="1" applyBorder="1" applyAlignment="1">
      <alignment horizontal="left" vertical="center"/>
    </xf>
    <xf numFmtId="49" fontId="6" fillId="0" borderId="45" xfId="2" applyNumberFormat="1" applyFont="1" applyBorder="1" applyAlignment="1" applyProtection="1">
      <alignment horizontal="left" wrapText="1"/>
      <protection locked="0"/>
    </xf>
    <xf numFmtId="49" fontId="6" fillId="0" borderId="0" xfId="2" applyNumberFormat="1" applyFont="1" applyBorder="1" applyAlignment="1" applyProtection="1">
      <alignment horizontal="left" wrapText="1"/>
      <protection locked="0"/>
    </xf>
    <xf numFmtId="49" fontId="6" fillId="0" borderId="47" xfId="2" applyNumberFormat="1" applyFont="1" applyBorder="1" applyAlignment="1" applyProtection="1">
      <alignment horizontal="left" wrapText="1"/>
      <protection locked="0"/>
    </xf>
    <xf numFmtId="0" fontId="6" fillId="0" borderId="10" xfId="2" applyFont="1" applyBorder="1" applyAlignment="1">
      <alignment horizontal="left" wrapText="1"/>
    </xf>
    <xf numFmtId="0" fontId="6" fillId="0" borderId="7" xfId="2" applyFont="1" applyBorder="1" applyAlignment="1">
      <alignment horizontal="left" wrapText="1"/>
    </xf>
    <xf numFmtId="0" fontId="7" fillId="0" borderId="2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left"/>
    </xf>
    <xf numFmtId="0" fontId="4" fillId="0" borderId="1" xfId="2" applyFont="1" applyBorder="1" applyAlignment="1">
      <alignment horizontal="left"/>
    </xf>
    <xf numFmtId="0" fontId="6" fillId="0" borderId="10" xfId="2" applyFont="1" applyBorder="1" applyAlignment="1">
      <alignment horizontal="left"/>
    </xf>
    <xf numFmtId="0" fontId="6" fillId="0" borderId="7" xfId="2" applyFont="1" applyBorder="1" applyAlignment="1">
      <alignment horizontal="left"/>
    </xf>
    <xf numFmtId="0" fontId="34" fillId="0" borderId="2" xfId="2" applyFont="1" applyBorder="1" applyAlignment="1">
      <alignment horizontal="center" wrapText="1"/>
    </xf>
    <xf numFmtId="0" fontId="34" fillId="0" borderId="10" xfId="2" applyFont="1" applyBorder="1" applyAlignment="1">
      <alignment horizontal="center" wrapText="1"/>
    </xf>
    <xf numFmtId="0" fontId="35" fillId="0" borderId="10" xfId="2" applyFont="1" applyBorder="1" applyAlignment="1">
      <alignment horizontal="center" wrapText="1"/>
    </xf>
    <xf numFmtId="0" fontId="35" fillId="0" borderId="28" xfId="2" applyFont="1" applyBorder="1" applyAlignment="1">
      <alignment horizontal="center" wrapText="1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1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/>
    </xf>
    <xf numFmtId="0" fontId="6" fillId="0" borderId="7" xfId="2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6" fillId="3" borderId="2" xfId="2" applyFont="1" applyFill="1" applyBorder="1" applyAlignment="1">
      <alignment horizontal="center"/>
    </xf>
    <xf numFmtId="0" fontId="6" fillId="3" borderId="7" xfId="2" applyFont="1" applyFill="1" applyBorder="1" applyAlignment="1">
      <alignment horizontal="center"/>
    </xf>
    <xf numFmtId="0" fontId="32" fillId="0" borderId="2" xfId="2" applyFont="1" applyBorder="1" applyAlignment="1" applyProtection="1">
      <alignment horizontal="center" wrapText="1"/>
    </xf>
    <xf numFmtId="0" fontId="32" fillId="0" borderId="10" xfId="2" applyFont="1" applyBorder="1" applyAlignment="1" applyProtection="1">
      <alignment horizontal="center" wrapText="1"/>
    </xf>
    <xf numFmtId="0" fontId="32" fillId="0" borderId="7" xfId="2" applyFont="1" applyBorder="1" applyAlignment="1" applyProtection="1">
      <alignment horizontal="center" wrapText="1"/>
    </xf>
    <xf numFmtId="0" fontId="13" fillId="4" borderId="22" xfId="2" applyFont="1" applyFill="1" applyBorder="1" applyAlignment="1" applyProtection="1">
      <alignment horizontal="left"/>
    </xf>
    <xf numFmtId="0" fontId="13" fillId="4" borderId="5" xfId="2" applyFont="1" applyFill="1" applyBorder="1" applyAlignment="1" applyProtection="1">
      <alignment horizontal="left"/>
    </xf>
    <xf numFmtId="0" fontId="6" fillId="2" borderId="2" xfId="2" applyFont="1" applyFill="1" applyBorder="1" applyAlignment="1" applyProtection="1">
      <alignment horizontal="left" wrapText="1"/>
    </xf>
    <xf numFmtId="0" fontId="6" fillId="2" borderId="10" xfId="2" applyFont="1" applyFill="1" applyBorder="1" applyAlignment="1" applyProtection="1">
      <alignment horizontal="left" wrapText="1"/>
    </xf>
    <xf numFmtId="0" fontId="6" fillId="2" borderId="7" xfId="2" applyFont="1" applyFill="1" applyBorder="1" applyAlignment="1" applyProtection="1">
      <alignment horizontal="left" wrapText="1"/>
    </xf>
    <xf numFmtId="0" fontId="2" fillId="0" borderId="0" xfId="2" applyAlignment="1">
      <alignment horizontal="center"/>
    </xf>
    <xf numFmtId="0" fontId="15" fillId="0" borderId="0" xfId="2" applyFont="1" applyBorder="1" applyAlignment="1" applyProtection="1">
      <alignment horizontal="center"/>
    </xf>
    <xf numFmtId="0" fontId="22" fillId="0" borderId="0" xfId="2" applyFont="1" applyBorder="1" applyAlignment="1" applyProtection="1">
      <alignment horizontal="center"/>
    </xf>
    <xf numFmtId="0" fontId="32" fillId="0" borderId="22" xfId="2" applyFont="1" applyBorder="1" applyAlignment="1" applyProtection="1">
      <alignment horizontal="center" wrapText="1"/>
    </xf>
    <xf numFmtId="0" fontId="32" fillId="0" borderId="5" xfId="2" applyFont="1" applyBorder="1" applyAlignment="1" applyProtection="1">
      <alignment horizontal="center" wrapText="1"/>
    </xf>
    <xf numFmtId="0" fontId="2" fillId="0" borderId="0" xfId="2" applyBorder="1" applyAlignment="1">
      <alignment horizontal="center" wrapText="1"/>
    </xf>
    <xf numFmtId="0" fontId="2" fillId="0" borderId="5" xfId="2" applyBorder="1" applyAlignment="1">
      <alignment horizontal="center" wrapText="1"/>
    </xf>
    <xf numFmtId="0" fontId="13" fillId="4" borderId="2" xfId="2" applyFont="1" applyFill="1" applyBorder="1" applyAlignment="1" applyProtection="1">
      <alignment horizontal="left"/>
    </xf>
    <xf numFmtId="0" fontId="13" fillId="4" borderId="10" xfId="2" applyFont="1" applyFill="1" applyBorder="1" applyAlignment="1" applyProtection="1">
      <alignment horizontal="left"/>
    </xf>
    <xf numFmtId="0" fontId="13" fillId="4" borderId="7" xfId="2" applyFont="1" applyFill="1" applyBorder="1" applyAlignment="1" applyProtection="1">
      <alignment horizontal="left"/>
    </xf>
    <xf numFmtId="0" fontId="6" fillId="8" borderId="2" xfId="2" applyFont="1" applyFill="1" applyBorder="1" applyAlignment="1">
      <alignment horizontal="center" vertical="center"/>
    </xf>
    <xf numFmtId="0" fontId="6" fillId="8" borderId="7" xfId="2" applyFont="1" applyFill="1" applyBorder="1" applyAlignment="1">
      <alignment horizontal="center" vertical="center"/>
    </xf>
    <xf numFmtId="49" fontId="6" fillId="2" borderId="2" xfId="2" applyNumberFormat="1" applyFont="1" applyFill="1" applyBorder="1" applyAlignment="1"/>
    <xf numFmtId="49" fontId="6" fillId="2" borderId="10" xfId="2" applyNumberFormat="1" applyFont="1" applyFill="1" applyBorder="1" applyAlignment="1"/>
    <xf numFmtId="49" fontId="6" fillId="2" borderId="7" xfId="2" applyNumberFormat="1" applyFont="1" applyFill="1" applyBorder="1" applyAlignment="1"/>
    <xf numFmtId="49" fontId="6" fillId="0" borderId="10" xfId="2" applyNumberFormat="1" applyFont="1" applyFill="1" applyBorder="1" applyAlignment="1">
      <alignment horizontal="left" vertical="center"/>
    </xf>
    <xf numFmtId="49" fontId="6" fillId="0" borderId="7" xfId="2" applyNumberFormat="1" applyFont="1" applyFill="1" applyBorder="1" applyAlignment="1">
      <alignment horizontal="left" vertical="center"/>
    </xf>
    <xf numFmtId="0" fontId="6" fillId="2" borderId="2" xfId="2" applyFont="1" applyFill="1" applyBorder="1" applyAlignment="1" applyProtection="1">
      <alignment wrapText="1"/>
    </xf>
    <xf numFmtId="0" fontId="6" fillId="2" borderId="10" xfId="2" applyFont="1" applyFill="1" applyBorder="1" applyAlignment="1" applyProtection="1">
      <alignment wrapText="1"/>
    </xf>
    <xf numFmtId="0" fontId="6" fillId="2" borderId="7" xfId="2" applyFont="1" applyFill="1" applyBorder="1" applyAlignment="1" applyProtection="1">
      <alignment wrapText="1"/>
    </xf>
    <xf numFmtId="0" fontId="49" fillId="0" borderId="10" xfId="2" applyFont="1" applyFill="1" applyBorder="1" applyAlignment="1">
      <alignment horizontal="left" vertical="center"/>
    </xf>
    <xf numFmtId="0" fontId="49" fillId="0" borderId="7" xfId="2" applyFont="1" applyFill="1" applyBorder="1" applyAlignment="1">
      <alignment horizontal="left" vertical="center"/>
    </xf>
    <xf numFmtId="0" fontId="19" fillId="0" borderId="0" xfId="2" applyFont="1" applyBorder="1" applyAlignment="1" applyProtection="1">
      <alignment horizontal="center" vertical="center"/>
    </xf>
    <xf numFmtId="0" fontId="15" fillId="0" borderId="0" xfId="2" applyFont="1" applyBorder="1" applyAlignment="1" applyProtection="1">
      <alignment horizontal="center" vertical="center"/>
    </xf>
    <xf numFmtId="0" fontId="23" fillId="0" borderId="2" xfId="2" applyFont="1" applyBorder="1" applyAlignment="1">
      <alignment horizontal="center" wrapText="1"/>
    </xf>
    <xf numFmtId="0" fontId="24" fillId="0" borderId="10" xfId="2" applyFont="1" applyBorder="1" applyAlignment="1">
      <alignment horizontal="center" wrapText="1"/>
    </xf>
    <xf numFmtId="0" fontId="24" fillId="0" borderId="5" xfId="2" applyFont="1" applyBorder="1" applyAlignment="1">
      <alignment horizontal="center" wrapText="1"/>
    </xf>
    <xf numFmtId="0" fontId="52" fillId="0" borderId="0" xfId="2" applyFont="1" applyAlignment="1">
      <alignment horizontal="left" wrapText="1"/>
    </xf>
    <xf numFmtId="0" fontId="2" fillId="0" borderId="2" xfId="2" applyBorder="1" applyAlignment="1">
      <alignment horizontal="center"/>
    </xf>
    <xf numFmtId="0" fontId="2" fillId="0" borderId="10" xfId="2" applyBorder="1" applyAlignment="1">
      <alignment horizontal="center"/>
    </xf>
    <xf numFmtId="0" fontId="2" fillId="0" borderId="7" xfId="2" applyBorder="1" applyAlignment="1">
      <alignment horizontal="center"/>
    </xf>
    <xf numFmtId="0" fontId="17" fillId="2" borderId="2" xfId="2" applyFont="1" applyFill="1" applyBorder="1" applyAlignment="1">
      <alignment horizontal="left"/>
    </xf>
    <xf numFmtId="0" fontId="17" fillId="2" borderId="7" xfId="2" applyFont="1" applyFill="1" applyBorder="1" applyAlignment="1">
      <alignment horizontal="left"/>
    </xf>
    <xf numFmtId="49" fontId="6" fillId="0" borderId="45" xfId="2" applyNumberFormat="1" applyFont="1" applyFill="1" applyBorder="1" applyAlignment="1" applyProtection="1">
      <alignment horizontal="left" wrapText="1"/>
      <protection locked="0"/>
    </xf>
    <xf numFmtId="49" fontId="6" fillId="0" borderId="0" xfId="2" applyNumberFormat="1" applyFont="1" applyFill="1" applyBorder="1" applyAlignment="1" applyProtection="1">
      <alignment horizontal="left" wrapText="1"/>
      <protection locked="0"/>
    </xf>
    <xf numFmtId="49" fontId="6" fillId="0" borderId="47" xfId="2" applyNumberFormat="1" applyFont="1" applyFill="1" applyBorder="1" applyAlignment="1" applyProtection="1">
      <alignment horizontal="left" wrapText="1"/>
      <protection locked="0"/>
    </xf>
    <xf numFmtId="0" fontId="17" fillId="2" borderId="10" xfId="2" applyFont="1" applyFill="1" applyBorder="1" applyAlignment="1">
      <alignment horizontal="left"/>
    </xf>
    <xf numFmtId="49" fontId="6" fillId="0" borderId="22" xfId="2" applyNumberFormat="1" applyFont="1" applyFill="1" applyBorder="1" applyAlignment="1" applyProtection="1">
      <alignment horizontal="left"/>
      <protection locked="0"/>
    </xf>
    <xf numFmtId="49" fontId="6" fillId="0" borderId="5" xfId="2" applyNumberFormat="1" applyFont="1" applyFill="1" applyBorder="1" applyAlignment="1" applyProtection="1">
      <alignment horizontal="left"/>
      <protection locked="0"/>
    </xf>
    <xf numFmtId="49" fontId="6" fillId="0" borderId="6" xfId="2" applyNumberFormat="1" applyFont="1" applyFill="1" applyBorder="1" applyAlignment="1" applyProtection="1">
      <alignment horizontal="left"/>
      <protection locked="0"/>
    </xf>
    <xf numFmtId="0" fontId="17" fillId="2" borderId="22" xfId="2" applyFont="1" applyFill="1" applyBorder="1" applyAlignment="1">
      <alignment horizontal="left"/>
    </xf>
    <xf numFmtId="0" fontId="17" fillId="2" borderId="5" xfId="2" applyFont="1" applyFill="1" applyBorder="1" applyAlignment="1">
      <alignment horizontal="left"/>
    </xf>
    <xf numFmtId="0" fontId="37" fillId="0" borderId="0" xfId="2" applyFont="1" applyBorder="1" applyAlignment="1">
      <alignment horizontal="center" vertical="center"/>
    </xf>
    <xf numFmtId="0" fontId="15" fillId="0" borderId="0" xfId="2" applyFont="1" applyBorder="1" applyAlignment="1">
      <alignment horizontal="center"/>
    </xf>
    <xf numFmtId="0" fontId="57" fillId="10" borderId="1" xfId="2" applyFont="1" applyFill="1" applyBorder="1" applyAlignment="1">
      <alignment horizontal="left" vertical="center"/>
    </xf>
    <xf numFmtId="0" fontId="58" fillId="10" borderId="2" xfId="2" applyFont="1" applyFill="1" applyBorder="1" applyAlignment="1">
      <alignment horizontal="center" vertical="center" wrapText="1"/>
    </xf>
    <xf numFmtId="0" fontId="58" fillId="10" borderId="7" xfId="2" applyFont="1" applyFill="1" applyBorder="1" applyAlignment="1">
      <alignment horizontal="center" vertical="center" wrapText="1"/>
    </xf>
    <xf numFmtId="0" fontId="7" fillId="8" borderId="14" xfId="2" applyFont="1" applyFill="1" applyBorder="1" applyAlignment="1" applyProtection="1">
      <alignment horizontal="left" vertical="center" wrapText="1"/>
      <protection locked="0"/>
    </xf>
    <xf numFmtId="0" fontId="7" fillId="8" borderId="16" xfId="2" applyFont="1" applyFill="1" applyBorder="1" applyAlignment="1" applyProtection="1">
      <alignment horizontal="left" vertical="center" wrapText="1"/>
      <protection locked="0"/>
    </xf>
    <xf numFmtId="0" fontId="7" fillId="8" borderId="17" xfId="2" applyFont="1" applyFill="1" applyBorder="1" applyAlignment="1" applyProtection="1">
      <alignment horizontal="left" vertical="center" wrapText="1"/>
      <protection locked="0"/>
    </xf>
    <xf numFmtId="0" fontId="7" fillId="8" borderId="19" xfId="2" applyFont="1" applyFill="1" applyBorder="1" applyAlignment="1" applyProtection="1">
      <alignment horizontal="left" vertical="center" wrapText="1"/>
      <protection locked="0"/>
    </xf>
    <xf numFmtId="49" fontId="65" fillId="0" borderId="2" xfId="2" applyNumberFormat="1" applyFont="1" applyFill="1" applyBorder="1" applyAlignment="1" applyProtection="1">
      <alignment horizontal="left" wrapText="1"/>
      <protection locked="0"/>
    </xf>
    <xf numFmtId="49" fontId="65" fillId="0" borderId="10" xfId="2" applyNumberFormat="1" applyFont="1" applyFill="1" applyBorder="1" applyAlignment="1" applyProtection="1">
      <alignment horizontal="left" wrapText="1"/>
      <protection locked="0"/>
    </xf>
    <xf numFmtId="49" fontId="65" fillId="0" borderId="7" xfId="2" applyNumberFormat="1" applyFont="1" applyFill="1" applyBorder="1" applyAlignment="1" applyProtection="1">
      <alignment horizontal="left" wrapText="1"/>
      <protection locked="0"/>
    </xf>
    <xf numFmtId="0" fontId="6" fillId="7" borderId="65" xfId="2" applyFont="1" applyFill="1" applyBorder="1" applyAlignment="1">
      <alignment horizontal="center" vertical="center" wrapText="1"/>
    </xf>
    <xf numFmtId="0" fontId="6" fillId="7" borderId="66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 applyProtection="1">
      <alignment horizontal="left" vertical="center" wrapText="1"/>
      <protection locked="0"/>
    </xf>
    <xf numFmtId="0" fontId="7" fillId="8" borderId="13" xfId="2" applyFont="1" applyFill="1" applyBorder="1" applyAlignment="1" applyProtection="1">
      <alignment horizontal="left" vertical="center" wrapText="1"/>
      <protection locked="0"/>
    </xf>
    <xf numFmtId="0" fontId="52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6" fillId="6" borderId="1" xfId="2" applyFont="1" applyFill="1" applyBorder="1" applyAlignment="1">
      <alignment horizontal="left"/>
    </xf>
    <xf numFmtId="0" fontId="18" fillId="6" borderId="1" xfId="2" applyFont="1" applyFill="1" applyBorder="1" applyAlignment="1">
      <alignment horizontal="left"/>
    </xf>
    <xf numFmtId="0" fontId="52" fillId="0" borderId="2" xfId="2" applyFont="1" applyBorder="1" applyAlignment="1">
      <alignment horizontal="left"/>
    </xf>
    <xf numFmtId="0" fontId="52" fillId="0" borderId="10" xfId="2" applyFont="1" applyBorder="1" applyAlignment="1">
      <alignment horizontal="left"/>
    </xf>
    <xf numFmtId="0" fontId="52" fillId="0" borderId="7" xfId="2" applyFont="1" applyBorder="1" applyAlignment="1">
      <alignment horizontal="left"/>
    </xf>
    <xf numFmtId="4" fontId="6" fillId="0" borderId="0" xfId="16" applyNumberFormat="1" applyFont="1" applyFill="1" applyBorder="1" applyAlignment="1">
      <alignment horizontal="right"/>
    </xf>
    <xf numFmtId="0" fontId="0" fillId="0" borderId="41" xfId="0" applyBorder="1" applyAlignment="1">
      <alignment horizontal="center" vertical="center" wrapText="1"/>
    </xf>
  </cellXfs>
  <cellStyles count="34">
    <cellStyle name="čárky" xfId="1" builtinId="3"/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6"/>
    <cellStyle name="normální 2 13" xfId="7"/>
    <cellStyle name="normální 2 2" xfId="8"/>
    <cellStyle name="normální 2 3" xfId="9"/>
    <cellStyle name="normální 2 4" xfId="10"/>
    <cellStyle name="normální 2 5" xfId="11"/>
    <cellStyle name="normální 2 6" xfId="12"/>
    <cellStyle name="normální 2 7" xfId="13"/>
    <cellStyle name="normální 2 8" xfId="14"/>
    <cellStyle name="normální 2 9" xfId="15"/>
    <cellStyle name="normální 3" xfId="16"/>
    <cellStyle name="normální 3 2" xfId="17"/>
    <cellStyle name="normální 4" xfId="18"/>
    <cellStyle name="normální 4 2" xfId="19"/>
    <cellStyle name="procent" xfId="20" builtinId="5"/>
    <cellStyle name="procent 2" xfId="21"/>
    <cellStyle name="procent 2 10" xfId="22"/>
    <cellStyle name="procent 2 11" xfId="23"/>
    <cellStyle name="procent 2 12" xfId="24"/>
    <cellStyle name="procent 2 2" xfId="25"/>
    <cellStyle name="procent 2 3" xfId="26"/>
    <cellStyle name="procent 2 4" xfId="27"/>
    <cellStyle name="procent 2 5" xfId="28"/>
    <cellStyle name="procent 2 6" xfId="29"/>
    <cellStyle name="procent 2 7" xfId="30"/>
    <cellStyle name="procent 2 8" xfId="31"/>
    <cellStyle name="procent 2 9" xfId="32"/>
    <cellStyle name="procent 3" xfId="33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2552700</xdr:colOff>
      <xdr:row>1</xdr:row>
      <xdr:rowOff>28575</xdr:rowOff>
    </xdr:from>
    <xdr:to>
      <xdr:col>7</xdr:col>
      <xdr:colOff>533400</xdr:colOff>
      <xdr:row>1</xdr:row>
      <xdr:rowOff>1285875</xdr:rowOff>
    </xdr:to>
    <xdr:pic>
      <xdr:nvPicPr>
        <xdr:cNvPr id="413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897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76200</xdr:rowOff>
    </xdr:from>
    <xdr:to>
      <xdr:col>7</xdr:col>
      <xdr:colOff>723900</xdr:colOff>
      <xdr:row>2</xdr:row>
      <xdr:rowOff>0</xdr:rowOff>
    </xdr:to>
    <xdr:pic>
      <xdr:nvPicPr>
        <xdr:cNvPr id="10274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5325" y="2857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38100</xdr:rowOff>
    </xdr:from>
    <xdr:to>
      <xdr:col>9</xdr:col>
      <xdr:colOff>161925</xdr:colOff>
      <xdr:row>1</xdr:row>
      <xdr:rowOff>1295400</xdr:rowOff>
    </xdr:to>
    <xdr:pic>
      <xdr:nvPicPr>
        <xdr:cNvPr id="11306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23812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28575</xdr:rowOff>
    </xdr:from>
    <xdr:to>
      <xdr:col>3</xdr:col>
      <xdr:colOff>2343150</xdr:colOff>
      <xdr:row>1</xdr:row>
      <xdr:rowOff>1285875</xdr:rowOff>
    </xdr:to>
    <xdr:pic>
      <xdr:nvPicPr>
        <xdr:cNvPr id="1232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8612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3295650</xdr:colOff>
      <xdr:row>1</xdr:row>
      <xdr:rowOff>19050</xdr:rowOff>
    </xdr:from>
    <xdr:to>
      <xdr:col>5</xdr:col>
      <xdr:colOff>438150</xdr:colOff>
      <xdr:row>1</xdr:row>
      <xdr:rowOff>1276350</xdr:rowOff>
    </xdr:to>
    <xdr:pic>
      <xdr:nvPicPr>
        <xdr:cNvPr id="515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190500</xdr:colOff>
      <xdr:row>2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2096750" y="1533525"/>
          <a:ext cx="194455" cy="255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152400</xdr:colOff>
      <xdr:row>1</xdr:row>
      <xdr:rowOff>47625</xdr:rowOff>
    </xdr:from>
    <xdr:to>
      <xdr:col>7</xdr:col>
      <xdr:colOff>923925</xdr:colOff>
      <xdr:row>1</xdr:row>
      <xdr:rowOff>1304925</xdr:rowOff>
    </xdr:to>
    <xdr:pic>
      <xdr:nvPicPr>
        <xdr:cNvPr id="14446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476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13</xdr:col>
      <xdr:colOff>190500</xdr:colOff>
      <xdr:row>2</xdr:row>
      <xdr:rowOff>0</xdr:rowOff>
    </xdr:from>
    <xdr:ext cx="77782" cy="226764"/>
    <xdr:sp macro="" textlink="">
      <xdr:nvSpPr>
        <xdr:cNvPr id="4" name="TextovéPole 3"/>
        <xdr:cNvSpPr txBox="1"/>
      </xdr:nvSpPr>
      <xdr:spPr>
        <a:xfrm>
          <a:off x="12096750" y="1533525"/>
          <a:ext cx="77782" cy="226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152400</xdr:colOff>
      <xdr:row>1</xdr:row>
      <xdr:rowOff>47625</xdr:rowOff>
    </xdr:from>
    <xdr:to>
      <xdr:col>7</xdr:col>
      <xdr:colOff>923925</xdr:colOff>
      <xdr:row>1</xdr:row>
      <xdr:rowOff>1304925</xdr:rowOff>
    </xdr:to>
    <xdr:pic>
      <xdr:nvPicPr>
        <xdr:cNvPr id="14448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476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6</xdr:col>
      <xdr:colOff>857250</xdr:colOff>
      <xdr:row>1</xdr:row>
      <xdr:rowOff>1276350</xdr:rowOff>
    </xdr:to>
    <xdr:pic>
      <xdr:nvPicPr>
        <xdr:cNvPr id="1540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6</xdr:col>
      <xdr:colOff>742950</xdr:colOff>
      <xdr:row>1</xdr:row>
      <xdr:rowOff>1162050</xdr:rowOff>
    </xdr:to>
    <xdr:pic>
      <xdr:nvPicPr>
        <xdr:cNvPr id="16421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9925" y="219075"/>
          <a:ext cx="52292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19050</xdr:rowOff>
    </xdr:from>
    <xdr:to>
      <xdr:col>4</xdr:col>
      <xdr:colOff>9525</xdr:colOff>
      <xdr:row>1</xdr:row>
      <xdr:rowOff>1276350</xdr:rowOff>
    </xdr:to>
    <xdr:pic>
      <xdr:nvPicPr>
        <xdr:cNvPr id="720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1</xdr:row>
      <xdr:rowOff>200025</xdr:rowOff>
    </xdr:from>
    <xdr:to>
      <xdr:col>8</xdr:col>
      <xdr:colOff>304800</xdr:colOff>
      <xdr:row>2</xdr:row>
      <xdr:rowOff>123825</xdr:rowOff>
    </xdr:to>
    <xdr:pic>
      <xdr:nvPicPr>
        <xdr:cNvPr id="823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14600" y="4000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19050</xdr:rowOff>
    </xdr:from>
    <xdr:to>
      <xdr:col>8</xdr:col>
      <xdr:colOff>581025</xdr:colOff>
      <xdr:row>1</xdr:row>
      <xdr:rowOff>1276350</xdr:rowOff>
    </xdr:to>
    <xdr:pic>
      <xdr:nvPicPr>
        <xdr:cNvPr id="9252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150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1</xdr:row>
      <xdr:rowOff>66675</xdr:rowOff>
    </xdr:from>
    <xdr:to>
      <xdr:col>7</xdr:col>
      <xdr:colOff>228600</xdr:colOff>
      <xdr:row>1</xdr:row>
      <xdr:rowOff>1323975</xdr:rowOff>
    </xdr:to>
    <xdr:pic>
      <xdr:nvPicPr>
        <xdr:cNvPr id="13344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10.140625" style="1" customWidth="1"/>
    <col min="2" max="2" width="51" style="1" customWidth="1"/>
    <col min="3" max="3" width="13" style="1" customWidth="1"/>
    <col min="4" max="4" width="13.7109375" style="1" customWidth="1"/>
    <col min="5" max="5" width="10.5703125" style="1" customWidth="1"/>
    <col min="6" max="10" width="14.140625" style="1" customWidth="1"/>
    <col min="11" max="11" width="18.7109375" style="1" customWidth="1"/>
    <col min="12" max="16384" width="9.140625" style="1"/>
  </cols>
  <sheetData>
    <row r="1" spans="1:11" ht="15.75" customHeight="1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</row>
    <row r="2" spans="1:11" ht="105" customHeight="1">
      <c r="A2" s="501" t="s">
        <v>8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</row>
    <row r="3" spans="1:11" ht="15.75" customHeight="1">
      <c r="A3" s="502" t="s">
        <v>9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</row>
    <row r="4" spans="1:11" ht="18" customHeight="1" thickBot="1">
      <c r="A4" s="503" t="s">
        <v>10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</row>
    <row r="5" spans="1:11" ht="15.75" customHeight="1" thickBot="1">
      <c r="A5" s="504" t="s">
        <v>0</v>
      </c>
      <c r="B5" s="505"/>
      <c r="C5" s="506"/>
      <c r="D5" s="507"/>
      <c r="E5" s="507"/>
      <c r="F5" s="507"/>
      <c r="G5" s="507"/>
      <c r="H5" s="507"/>
      <c r="I5" s="507"/>
      <c r="J5" s="507"/>
      <c r="K5" s="508"/>
    </row>
    <row r="6" spans="1:11" ht="15.75" customHeight="1" thickBot="1">
      <c r="A6" s="488" t="s">
        <v>1</v>
      </c>
      <c r="B6" s="489"/>
      <c r="C6" s="490"/>
      <c r="D6" s="491"/>
      <c r="E6" s="491"/>
      <c r="F6" s="491"/>
      <c r="G6" s="491"/>
      <c r="H6" s="491"/>
      <c r="I6" s="491"/>
      <c r="J6" s="491"/>
      <c r="K6" s="492"/>
    </row>
    <row r="7" spans="1:11" ht="15.75" customHeight="1" thickBot="1">
      <c r="A7" s="493" t="s">
        <v>11</v>
      </c>
      <c r="B7" s="494"/>
      <c r="C7" s="490"/>
      <c r="D7" s="491"/>
      <c r="E7" s="491"/>
      <c r="F7" s="491"/>
      <c r="G7" s="491"/>
      <c r="H7" s="491"/>
      <c r="I7" s="491"/>
      <c r="J7" s="491"/>
      <c r="K7" s="492"/>
    </row>
    <row r="8" spans="1:11" s="11" customFormat="1" ht="15.75" customHeight="1" thickBot="1">
      <c r="A8" s="495" t="s">
        <v>5</v>
      </c>
      <c r="B8" s="496"/>
      <c r="C8" s="497"/>
      <c r="D8" s="498"/>
      <c r="E8" s="498"/>
      <c r="F8" s="498"/>
      <c r="G8" s="498"/>
      <c r="H8" s="498"/>
      <c r="I8" s="498"/>
      <c r="J8" s="498"/>
      <c r="K8" s="499"/>
    </row>
    <row r="9" spans="1:11" ht="15.75" customHeight="1" thickBot="1">
      <c r="A9" s="18"/>
      <c r="B9" s="19"/>
      <c r="C9" s="19"/>
      <c r="D9" s="20"/>
      <c r="E9" s="20"/>
      <c r="F9" s="19"/>
      <c r="G9" s="19"/>
      <c r="H9" s="19"/>
      <c r="I9" s="19"/>
      <c r="J9" s="19"/>
      <c r="K9" s="21"/>
    </row>
    <row r="10" spans="1:11" ht="15.75" customHeight="1" thickBot="1">
      <c r="A10" s="478" t="s">
        <v>12</v>
      </c>
      <c r="B10" s="478" t="s">
        <v>13</v>
      </c>
      <c r="C10" s="480" t="s">
        <v>14</v>
      </c>
      <c r="D10" s="480" t="s">
        <v>15</v>
      </c>
      <c r="E10" s="482"/>
      <c r="F10" s="484" t="s">
        <v>16</v>
      </c>
      <c r="G10" s="484"/>
      <c r="H10" s="484"/>
      <c r="I10" s="484"/>
      <c r="J10" s="484"/>
      <c r="K10" s="485"/>
    </row>
    <row r="11" spans="1:11" ht="50.25" customHeight="1" thickBot="1">
      <c r="A11" s="479"/>
      <c r="B11" s="479"/>
      <c r="C11" s="481"/>
      <c r="D11" s="481"/>
      <c r="E11" s="483"/>
      <c r="F11" s="22" t="s">
        <v>17</v>
      </c>
      <c r="G11" s="23" t="s">
        <v>18</v>
      </c>
      <c r="H11" s="23" t="s">
        <v>19</v>
      </c>
      <c r="I11" s="23" t="s">
        <v>20</v>
      </c>
      <c r="J11" s="23" t="s">
        <v>21</v>
      </c>
      <c r="K11" s="23" t="s">
        <v>22</v>
      </c>
    </row>
    <row r="12" spans="1:11" ht="15.75" customHeight="1" thickBot="1">
      <c r="A12" s="24"/>
      <c r="B12" s="25"/>
      <c r="C12" s="35"/>
      <c r="D12" s="486"/>
      <c r="E12" s="487"/>
      <c r="F12" s="26"/>
      <c r="G12" s="26"/>
      <c r="H12" s="26"/>
      <c r="I12" s="26"/>
      <c r="J12" s="26"/>
      <c r="K12" s="27">
        <f>J12+I12+H12+G12</f>
        <v>0</v>
      </c>
    </row>
    <row r="13" spans="1:11" ht="15.75" customHeight="1" thickBot="1">
      <c r="A13" s="28"/>
      <c r="B13" s="12"/>
      <c r="C13" s="13"/>
      <c r="D13" s="476"/>
      <c r="E13" s="477"/>
      <c r="F13" s="14"/>
      <c r="G13" s="14"/>
      <c r="H13" s="14"/>
      <c r="I13" s="14"/>
      <c r="J13" s="14"/>
      <c r="K13" s="27">
        <f t="shared" ref="K13:K25" si="0">J13+I13+H13+G13</f>
        <v>0</v>
      </c>
    </row>
    <row r="14" spans="1:11" ht="15.75" customHeight="1" thickBot="1">
      <c r="A14" s="28"/>
      <c r="B14" s="12"/>
      <c r="C14" s="13"/>
      <c r="D14" s="476"/>
      <c r="E14" s="477"/>
      <c r="F14" s="14"/>
      <c r="G14" s="14"/>
      <c r="H14" s="14"/>
      <c r="I14" s="14"/>
      <c r="J14" s="14"/>
      <c r="K14" s="27">
        <f t="shared" si="0"/>
        <v>0</v>
      </c>
    </row>
    <row r="15" spans="1:11" ht="15.75" customHeight="1" thickBot="1">
      <c r="A15" s="28"/>
      <c r="B15" s="12"/>
      <c r="C15" s="13"/>
      <c r="D15" s="476"/>
      <c r="E15" s="477"/>
      <c r="F15" s="14"/>
      <c r="G15" s="14"/>
      <c r="H15" s="14"/>
      <c r="I15" s="14"/>
      <c r="J15" s="14"/>
      <c r="K15" s="27">
        <f t="shared" si="0"/>
        <v>0</v>
      </c>
    </row>
    <row r="16" spans="1:11" ht="15.75" customHeight="1" thickBot="1">
      <c r="A16" s="28"/>
      <c r="B16" s="12"/>
      <c r="C16" s="13"/>
      <c r="D16" s="476"/>
      <c r="E16" s="477"/>
      <c r="F16" s="14"/>
      <c r="G16" s="14"/>
      <c r="H16" s="14"/>
      <c r="I16" s="14"/>
      <c r="J16" s="14"/>
      <c r="K16" s="27">
        <f t="shared" si="0"/>
        <v>0</v>
      </c>
    </row>
    <row r="17" spans="1:11" ht="15.75" customHeight="1" thickBot="1">
      <c r="A17" s="28"/>
      <c r="B17" s="12"/>
      <c r="C17" s="13"/>
      <c r="D17" s="476"/>
      <c r="E17" s="477"/>
      <c r="F17" s="14"/>
      <c r="G17" s="14"/>
      <c r="H17" s="14"/>
      <c r="I17" s="14"/>
      <c r="J17" s="14"/>
      <c r="K17" s="27">
        <f t="shared" si="0"/>
        <v>0</v>
      </c>
    </row>
    <row r="18" spans="1:11" ht="15.75" customHeight="1" thickBot="1">
      <c r="A18" s="28"/>
      <c r="B18" s="12"/>
      <c r="C18" s="13"/>
      <c r="D18" s="476"/>
      <c r="E18" s="477"/>
      <c r="F18" s="14"/>
      <c r="G18" s="14"/>
      <c r="H18" s="14"/>
      <c r="I18" s="14"/>
      <c r="J18" s="14"/>
      <c r="K18" s="27">
        <f t="shared" si="0"/>
        <v>0</v>
      </c>
    </row>
    <row r="19" spans="1:11" ht="15.75" customHeight="1" thickBot="1">
      <c r="A19" s="28"/>
      <c r="B19" s="12"/>
      <c r="C19" s="13"/>
      <c r="D19" s="476"/>
      <c r="E19" s="477"/>
      <c r="F19" s="14"/>
      <c r="G19" s="14"/>
      <c r="H19" s="14"/>
      <c r="I19" s="14"/>
      <c r="J19" s="14"/>
      <c r="K19" s="27">
        <f t="shared" si="0"/>
        <v>0</v>
      </c>
    </row>
    <row r="20" spans="1:11" ht="15.75" customHeight="1" thickBot="1">
      <c r="A20" s="28"/>
      <c r="B20" s="12"/>
      <c r="C20" s="13"/>
      <c r="D20" s="476"/>
      <c r="E20" s="477"/>
      <c r="F20" s="14"/>
      <c r="G20" s="14"/>
      <c r="H20" s="14"/>
      <c r="I20" s="14"/>
      <c r="J20" s="14"/>
      <c r="K20" s="27">
        <f t="shared" si="0"/>
        <v>0</v>
      </c>
    </row>
    <row r="21" spans="1:11" ht="15.75" customHeight="1" thickBot="1">
      <c r="A21" s="28"/>
      <c r="B21" s="12"/>
      <c r="C21" s="13"/>
      <c r="D21" s="476"/>
      <c r="E21" s="477"/>
      <c r="F21" s="14"/>
      <c r="G21" s="14"/>
      <c r="H21" s="14"/>
      <c r="I21" s="14"/>
      <c r="J21" s="14"/>
      <c r="K21" s="27">
        <f t="shared" si="0"/>
        <v>0</v>
      </c>
    </row>
    <row r="22" spans="1:11" ht="15.75" customHeight="1" thickBot="1">
      <c r="A22" s="28"/>
      <c r="B22" s="12"/>
      <c r="C22" s="13"/>
      <c r="D22" s="476"/>
      <c r="E22" s="477"/>
      <c r="F22" s="14"/>
      <c r="G22" s="14"/>
      <c r="H22" s="14"/>
      <c r="I22" s="14"/>
      <c r="J22" s="14"/>
      <c r="K22" s="27">
        <f t="shared" si="0"/>
        <v>0</v>
      </c>
    </row>
    <row r="23" spans="1:11" ht="15.75" customHeight="1" thickBot="1">
      <c r="A23" s="28"/>
      <c r="B23" s="12"/>
      <c r="C23" s="13"/>
      <c r="D23" s="476"/>
      <c r="E23" s="477"/>
      <c r="F23" s="14"/>
      <c r="G23" s="14"/>
      <c r="H23" s="14"/>
      <c r="I23" s="14"/>
      <c r="J23" s="14"/>
      <c r="K23" s="27">
        <f t="shared" si="0"/>
        <v>0</v>
      </c>
    </row>
    <row r="24" spans="1:11" ht="15.75" customHeight="1" thickBot="1">
      <c r="A24" s="28"/>
      <c r="B24" s="12"/>
      <c r="C24" s="13"/>
      <c r="D24" s="476"/>
      <c r="E24" s="477"/>
      <c r="F24" s="14"/>
      <c r="G24" s="14"/>
      <c r="H24" s="14"/>
      <c r="I24" s="14"/>
      <c r="J24" s="14"/>
      <c r="K24" s="27">
        <f t="shared" si="0"/>
        <v>0</v>
      </c>
    </row>
    <row r="25" spans="1:11" ht="15.75" customHeight="1" thickBot="1">
      <c r="A25" s="29"/>
      <c r="B25" s="15"/>
      <c r="C25" s="16"/>
      <c r="D25" s="469"/>
      <c r="E25" s="470"/>
      <c r="F25" s="17"/>
      <c r="G25" s="17"/>
      <c r="H25" s="17"/>
      <c r="I25" s="17"/>
      <c r="J25" s="17"/>
      <c r="K25" s="27">
        <f t="shared" si="0"/>
        <v>0</v>
      </c>
    </row>
    <row r="26" spans="1:11" ht="15.75" customHeight="1" thickBot="1">
      <c r="A26" s="471" t="s">
        <v>7</v>
      </c>
      <c r="B26" s="472"/>
      <c r="C26" s="472"/>
      <c r="D26" s="472"/>
      <c r="E26" s="473"/>
      <c r="F26" s="30">
        <f t="shared" ref="F26:K26" si="1">SUM(F12:F25)</f>
        <v>0</v>
      </c>
      <c r="G26" s="30">
        <f t="shared" si="1"/>
        <v>0</v>
      </c>
      <c r="H26" s="30">
        <f t="shared" si="1"/>
        <v>0</v>
      </c>
      <c r="I26" s="30">
        <f t="shared" si="1"/>
        <v>0</v>
      </c>
      <c r="J26" s="30">
        <f t="shared" si="1"/>
        <v>0</v>
      </c>
      <c r="K26" s="30">
        <f t="shared" si="1"/>
        <v>0</v>
      </c>
    </row>
    <row r="27" spans="1:11" ht="15.75" customHeight="1" thickBo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7" customHeight="1" thickBot="1">
      <c r="A28" s="8" t="s">
        <v>3</v>
      </c>
      <c r="B28" s="9"/>
      <c r="C28" s="5"/>
      <c r="F28" s="31"/>
      <c r="G28" s="474" t="s">
        <v>4</v>
      </c>
      <c r="H28" s="475"/>
      <c r="I28" s="32"/>
      <c r="J28" s="33"/>
      <c r="K28" s="31"/>
    </row>
    <row r="29" spans="1:11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5.75" customHeight="1">
      <c r="A30" s="52" t="s">
        <v>283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5.75" customHeight="1">
      <c r="A31" s="10" t="s">
        <v>294</v>
      </c>
      <c r="B31" s="34"/>
    </row>
  </sheetData>
  <mergeCells count="33">
    <mergeCell ref="A1:K1"/>
    <mergeCell ref="A2:K2"/>
    <mergeCell ref="A3:K3"/>
    <mergeCell ref="A4:K4"/>
    <mergeCell ref="A5:B5"/>
    <mergeCell ref="C5:K5"/>
    <mergeCell ref="F10:K10"/>
    <mergeCell ref="D12:E12"/>
    <mergeCell ref="A6:B6"/>
    <mergeCell ref="C6:K6"/>
    <mergeCell ref="A7:B7"/>
    <mergeCell ref="C7:K7"/>
    <mergeCell ref="A8:B8"/>
    <mergeCell ref="C8:K8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zoomScaleNormal="100" zoomScaleSheetLayoutView="100" workbookViewId="0">
      <selection activeCell="H15" sqref="H15"/>
    </sheetView>
  </sheetViews>
  <sheetFormatPr defaultRowHeight="12.75"/>
  <cols>
    <col min="1" max="1" width="9.7109375" style="11" customWidth="1"/>
    <col min="2" max="2" width="30" style="11" customWidth="1"/>
    <col min="3" max="3" width="20.28515625" style="11" customWidth="1"/>
    <col min="4" max="4" width="24" style="11" customWidth="1"/>
    <col min="5" max="5" width="20" style="11" customWidth="1"/>
    <col min="6" max="6" width="17.7109375" style="11" customWidth="1"/>
    <col min="7" max="7" width="21.28515625" style="11" customWidth="1"/>
    <col min="8" max="8" width="23.7109375" style="11" customWidth="1"/>
    <col min="9" max="9" width="15.42578125" style="11" customWidth="1"/>
    <col min="10" max="10" width="23.28515625" style="11" customWidth="1"/>
    <col min="11" max="16384" width="9.140625" style="11"/>
  </cols>
  <sheetData>
    <row r="1" spans="1:10" ht="16.5" customHeight="1">
      <c r="A1" s="664"/>
      <c r="B1" s="664"/>
      <c r="C1" s="664"/>
      <c r="D1" s="664"/>
      <c r="E1" s="664"/>
      <c r="F1" s="664"/>
      <c r="G1" s="664"/>
      <c r="H1" s="664"/>
      <c r="I1" s="664"/>
      <c r="J1" s="664"/>
    </row>
    <row r="2" spans="1:10" ht="10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5.75" customHeight="1">
      <c r="A3" s="799"/>
      <c r="B3" s="799"/>
      <c r="C3" s="799"/>
      <c r="D3" s="799"/>
      <c r="E3" s="799"/>
      <c r="F3" s="799"/>
      <c r="G3" s="799"/>
      <c r="H3" s="799"/>
      <c r="I3" s="799"/>
      <c r="J3" s="799"/>
    </row>
    <row r="4" spans="1:10" ht="18" customHeight="1" thickBot="1">
      <c r="A4" s="800" t="s">
        <v>109</v>
      </c>
      <c r="B4" s="800"/>
      <c r="C4" s="800"/>
      <c r="D4" s="800"/>
      <c r="E4" s="800"/>
      <c r="F4" s="800"/>
      <c r="G4" s="800"/>
      <c r="H4" s="800"/>
      <c r="I4" s="800"/>
      <c r="J4" s="800"/>
    </row>
    <row r="5" spans="1:10" ht="15.75" customHeight="1" thickBot="1">
      <c r="A5" s="789" t="s">
        <v>0</v>
      </c>
      <c r="B5" s="790"/>
      <c r="C5" s="791"/>
      <c r="D5" s="792"/>
      <c r="E5" s="792"/>
      <c r="F5" s="792"/>
      <c r="G5" s="792"/>
      <c r="H5" s="792"/>
      <c r="I5" s="792"/>
      <c r="J5" s="793"/>
    </row>
    <row r="6" spans="1:10" ht="15.75" customHeight="1" thickBot="1">
      <c r="A6" s="789" t="s">
        <v>1</v>
      </c>
      <c r="B6" s="790"/>
      <c r="C6" s="791"/>
      <c r="D6" s="792"/>
      <c r="E6" s="792"/>
      <c r="F6" s="792"/>
      <c r="G6" s="792"/>
      <c r="H6" s="792"/>
      <c r="I6" s="792"/>
      <c r="J6" s="793"/>
    </row>
    <row r="7" spans="1:10" ht="15.75" customHeight="1" thickBot="1">
      <c r="A7" s="789" t="s">
        <v>29</v>
      </c>
      <c r="B7" s="790"/>
      <c r="C7" s="791"/>
      <c r="D7" s="792"/>
      <c r="E7" s="792"/>
      <c r="F7" s="792"/>
      <c r="G7" s="792"/>
      <c r="H7" s="792"/>
      <c r="I7" s="792"/>
      <c r="J7" s="793"/>
    </row>
    <row r="8" spans="1:10" ht="15.75" customHeight="1" thickBot="1">
      <c r="A8" s="794" t="s">
        <v>5</v>
      </c>
      <c r="B8" s="795"/>
      <c r="C8" s="796"/>
      <c r="D8" s="792"/>
      <c r="E8" s="792"/>
      <c r="F8" s="792"/>
      <c r="G8" s="792"/>
      <c r="H8" s="792"/>
      <c r="I8" s="792"/>
      <c r="J8" s="793"/>
    </row>
    <row r="9" spans="1:10" ht="15.75" customHeight="1" thickBot="1">
      <c r="A9" s="794" t="s">
        <v>110</v>
      </c>
      <c r="B9" s="795"/>
      <c r="C9" s="796"/>
      <c r="D9" s="797"/>
      <c r="E9" s="797"/>
      <c r="F9" s="797"/>
      <c r="G9" s="797"/>
      <c r="H9" s="797"/>
      <c r="I9" s="797"/>
      <c r="J9" s="798"/>
    </row>
    <row r="10" spans="1:10" ht="15.75" customHeight="1" thickBot="1">
      <c r="A10" s="780"/>
      <c r="B10" s="781"/>
      <c r="C10" s="782"/>
      <c r="D10" s="783"/>
      <c r="E10" s="783"/>
      <c r="F10" s="783"/>
      <c r="G10" s="783"/>
      <c r="H10" s="783"/>
      <c r="I10" s="783"/>
      <c r="J10" s="783"/>
    </row>
    <row r="11" spans="1:10" ht="63.75" customHeight="1" thickBot="1">
      <c r="A11" s="135" t="s">
        <v>12</v>
      </c>
      <c r="B11" s="136" t="s">
        <v>111</v>
      </c>
      <c r="C11" s="135" t="s">
        <v>112</v>
      </c>
      <c r="D11" s="137" t="s">
        <v>113</v>
      </c>
      <c r="E11" s="136" t="s">
        <v>114</v>
      </c>
      <c r="F11" s="135" t="s">
        <v>115</v>
      </c>
      <c r="G11" s="135" t="s">
        <v>297</v>
      </c>
      <c r="H11" s="136" t="s">
        <v>298</v>
      </c>
      <c r="I11" s="135" t="s">
        <v>116</v>
      </c>
      <c r="J11" s="138" t="s">
        <v>117</v>
      </c>
    </row>
    <row r="12" spans="1:10" ht="15.75" customHeight="1">
      <c r="A12" s="139"/>
      <c r="B12" s="140"/>
      <c r="C12" s="141"/>
      <c r="D12" s="142"/>
      <c r="E12" s="143"/>
      <c r="F12" s="144"/>
      <c r="G12" s="144"/>
      <c r="H12" s="145"/>
      <c r="I12" s="146"/>
      <c r="J12" s="147" t="str">
        <f>IF(H12="","",(FLOOR(G12*H12/12*I12/100,1)))</f>
        <v/>
      </c>
    </row>
    <row r="13" spans="1:10" ht="15.75" customHeight="1">
      <c r="A13" s="148"/>
      <c r="B13" s="149"/>
      <c r="C13" s="150"/>
      <c r="D13" s="151"/>
      <c r="E13" s="152"/>
      <c r="F13" s="153"/>
      <c r="G13" s="153"/>
      <c r="H13" s="154"/>
      <c r="I13" s="155"/>
      <c r="J13" s="147" t="str">
        <f t="shared" ref="J13:J29" si="0">IF(H13="","",(FLOOR(G13*H13/12*I13/100,1)))</f>
        <v/>
      </c>
    </row>
    <row r="14" spans="1:10" ht="15.75" customHeight="1">
      <c r="A14" s="148"/>
      <c r="B14" s="149"/>
      <c r="C14" s="150"/>
      <c r="D14" s="151"/>
      <c r="E14" s="152"/>
      <c r="F14" s="153"/>
      <c r="G14" s="153"/>
      <c r="H14" s="154"/>
      <c r="I14" s="155"/>
      <c r="J14" s="147" t="str">
        <f t="shared" si="0"/>
        <v/>
      </c>
    </row>
    <row r="15" spans="1:10" ht="15.75" customHeight="1">
      <c r="A15" s="148"/>
      <c r="B15" s="149"/>
      <c r="C15" s="150"/>
      <c r="D15" s="151"/>
      <c r="E15" s="152"/>
      <c r="F15" s="153"/>
      <c r="G15" s="153"/>
      <c r="H15" s="154"/>
      <c r="I15" s="155"/>
      <c r="J15" s="147" t="str">
        <f t="shared" si="0"/>
        <v/>
      </c>
    </row>
    <row r="16" spans="1:10" ht="15.75" customHeight="1">
      <c r="A16" s="148"/>
      <c r="B16" s="149"/>
      <c r="C16" s="150"/>
      <c r="D16" s="151"/>
      <c r="E16" s="152"/>
      <c r="F16" s="153"/>
      <c r="G16" s="153"/>
      <c r="H16" s="154"/>
      <c r="I16" s="155"/>
      <c r="J16" s="147" t="str">
        <f t="shared" si="0"/>
        <v/>
      </c>
    </row>
    <row r="17" spans="1:10" ht="15.75" customHeight="1">
      <c r="A17" s="148"/>
      <c r="B17" s="149"/>
      <c r="C17" s="150"/>
      <c r="D17" s="151"/>
      <c r="E17" s="152"/>
      <c r="F17" s="153"/>
      <c r="G17" s="153"/>
      <c r="H17" s="154"/>
      <c r="I17" s="155"/>
      <c r="J17" s="147" t="str">
        <f t="shared" si="0"/>
        <v/>
      </c>
    </row>
    <row r="18" spans="1:10" ht="15.75" customHeight="1">
      <c r="A18" s="148"/>
      <c r="B18" s="149"/>
      <c r="C18" s="150"/>
      <c r="D18" s="151"/>
      <c r="E18" s="152"/>
      <c r="F18" s="153"/>
      <c r="G18" s="153"/>
      <c r="H18" s="154"/>
      <c r="I18" s="155"/>
      <c r="J18" s="147" t="str">
        <f t="shared" si="0"/>
        <v/>
      </c>
    </row>
    <row r="19" spans="1:10" ht="15.75" customHeight="1">
      <c r="A19" s="148"/>
      <c r="B19" s="149"/>
      <c r="C19" s="150"/>
      <c r="D19" s="151"/>
      <c r="E19" s="152"/>
      <c r="F19" s="153"/>
      <c r="G19" s="153"/>
      <c r="H19" s="154"/>
      <c r="I19" s="155"/>
      <c r="J19" s="147" t="str">
        <f t="shared" si="0"/>
        <v/>
      </c>
    </row>
    <row r="20" spans="1:10" ht="15.75" customHeight="1">
      <c r="A20" s="148"/>
      <c r="B20" s="149"/>
      <c r="C20" s="150"/>
      <c r="D20" s="151"/>
      <c r="E20" s="152"/>
      <c r="F20" s="153"/>
      <c r="G20" s="153"/>
      <c r="H20" s="154"/>
      <c r="I20" s="155"/>
      <c r="J20" s="147" t="str">
        <f t="shared" si="0"/>
        <v/>
      </c>
    </row>
    <row r="21" spans="1:10" ht="15.75" customHeight="1">
      <c r="A21" s="148"/>
      <c r="B21" s="149"/>
      <c r="C21" s="150"/>
      <c r="D21" s="151"/>
      <c r="E21" s="152"/>
      <c r="F21" s="153"/>
      <c r="G21" s="153"/>
      <c r="H21" s="154"/>
      <c r="I21" s="155"/>
      <c r="J21" s="147" t="str">
        <f t="shared" si="0"/>
        <v/>
      </c>
    </row>
    <row r="22" spans="1:10" ht="15.75" customHeight="1">
      <c r="A22" s="148"/>
      <c r="B22" s="149"/>
      <c r="C22" s="150"/>
      <c r="D22" s="151"/>
      <c r="E22" s="152"/>
      <c r="F22" s="153"/>
      <c r="G22" s="153"/>
      <c r="H22" s="154"/>
      <c r="I22" s="155"/>
      <c r="J22" s="147" t="str">
        <f t="shared" si="0"/>
        <v/>
      </c>
    </row>
    <row r="23" spans="1:10" ht="15.75" customHeight="1">
      <c r="A23" s="148"/>
      <c r="B23" s="149"/>
      <c r="C23" s="150"/>
      <c r="D23" s="151"/>
      <c r="E23" s="152"/>
      <c r="F23" s="153"/>
      <c r="G23" s="153"/>
      <c r="H23" s="154"/>
      <c r="I23" s="155"/>
      <c r="J23" s="147" t="str">
        <f t="shared" si="0"/>
        <v/>
      </c>
    </row>
    <row r="24" spans="1:10" ht="15.75" customHeight="1">
      <c r="A24" s="148"/>
      <c r="B24" s="149"/>
      <c r="C24" s="150"/>
      <c r="D24" s="151"/>
      <c r="E24" s="152"/>
      <c r="F24" s="153"/>
      <c r="G24" s="153"/>
      <c r="H24" s="154"/>
      <c r="I24" s="155"/>
      <c r="J24" s="147" t="str">
        <f t="shared" si="0"/>
        <v/>
      </c>
    </row>
    <row r="25" spans="1:10" ht="15.75" customHeight="1">
      <c r="A25" s="148"/>
      <c r="B25" s="149"/>
      <c r="C25" s="150"/>
      <c r="D25" s="151"/>
      <c r="E25" s="152"/>
      <c r="F25" s="153"/>
      <c r="G25" s="153"/>
      <c r="H25" s="154"/>
      <c r="I25" s="155"/>
      <c r="J25" s="147" t="str">
        <f t="shared" si="0"/>
        <v/>
      </c>
    </row>
    <row r="26" spans="1:10" ht="15.75" customHeight="1">
      <c r="A26" s="148"/>
      <c r="B26" s="149"/>
      <c r="C26" s="150"/>
      <c r="D26" s="151"/>
      <c r="E26" s="152"/>
      <c r="F26" s="153"/>
      <c r="G26" s="153"/>
      <c r="H26" s="154"/>
      <c r="I26" s="155"/>
      <c r="J26" s="147" t="str">
        <f t="shared" si="0"/>
        <v/>
      </c>
    </row>
    <row r="27" spans="1:10" ht="15.75" customHeight="1">
      <c r="A27" s="148"/>
      <c r="B27" s="149"/>
      <c r="C27" s="150"/>
      <c r="D27" s="156"/>
      <c r="E27" s="152"/>
      <c r="F27" s="153"/>
      <c r="G27" s="153"/>
      <c r="H27" s="154"/>
      <c r="I27" s="155"/>
      <c r="J27" s="147" t="str">
        <f t="shared" si="0"/>
        <v/>
      </c>
    </row>
    <row r="28" spans="1:10" ht="15.75" customHeight="1">
      <c r="A28" s="148"/>
      <c r="B28" s="149"/>
      <c r="C28" s="150"/>
      <c r="D28" s="151"/>
      <c r="E28" s="152"/>
      <c r="F28" s="153"/>
      <c r="G28" s="153"/>
      <c r="H28" s="154"/>
      <c r="I28" s="155"/>
      <c r="J28" s="147" t="str">
        <f t="shared" si="0"/>
        <v/>
      </c>
    </row>
    <row r="29" spans="1:10" ht="15.75" customHeight="1" thickBot="1">
      <c r="A29" s="157"/>
      <c r="B29" s="158"/>
      <c r="C29" s="159"/>
      <c r="D29" s="160"/>
      <c r="E29" s="161"/>
      <c r="F29" s="162"/>
      <c r="G29" s="162"/>
      <c r="H29" s="163"/>
      <c r="I29" s="164"/>
      <c r="J29" s="147" t="str">
        <f t="shared" si="0"/>
        <v/>
      </c>
    </row>
    <row r="30" spans="1:10" ht="15.75" customHeight="1" thickBot="1">
      <c r="A30" s="784" t="s">
        <v>7</v>
      </c>
      <c r="B30" s="785"/>
      <c r="C30" s="773"/>
      <c r="D30" s="785"/>
      <c r="E30" s="785"/>
      <c r="F30" s="785"/>
      <c r="G30" s="785"/>
      <c r="H30" s="785"/>
      <c r="I30" s="786"/>
      <c r="J30" s="165">
        <f>SUM(J12:J29)</f>
        <v>0</v>
      </c>
    </row>
    <row r="31" spans="1:10" ht="15.75" customHeight="1"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 ht="15.75" customHeight="1">
      <c r="A32" s="52" t="s">
        <v>118</v>
      </c>
      <c r="B32" s="166"/>
      <c r="C32" s="166"/>
      <c r="D32" s="166"/>
      <c r="E32" s="166"/>
      <c r="F32" s="166"/>
      <c r="G32" s="166"/>
      <c r="H32" s="166"/>
      <c r="I32" s="166"/>
      <c r="J32" s="166"/>
    </row>
    <row r="33" spans="1:10" ht="15.75" customHeight="1">
      <c r="A33" s="52" t="s">
        <v>283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15.75" customHeight="1" thickBot="1">
      <c r="A34" s="52"/>
      <c r="B34" s="7"/>
      <c r="C34" s="7"/>
      <c r="D34" s="7"/>
      <c r="E34" s="7"/>
      <c r="F34" s="7"/>
      <c r="G34" s="7"/>
      <c r="H34" s="7"/>
      <c r="I34" s="7"/>
      <c r="J34" s="7"/>
    </row>
    <row r="35" spans="1:10" ht="27" customHeight="1" thickBot="1">
      <c r="A35" s="167" t="s">
        <v>3</v>
      </c>
      <c r="B35" s="787"/>
      <c r="C35" s="788"/>
      <c r="D35" s="7"/>
      <c r="F35" s="673" t="s">
        <v>4</v>
      </c>
      <c r="G35" s="675"/>
      <c r="H35" s="168"/>
      <c r="I35" s="169"/>
    </row>
    <row r="36" spans="1:10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5.75" customHeight="1">
      <c r="A37" s="10" t="s">
        <v>294</v>
      </c>
      <c r="B37" s="10"/>
      <c r="C37" s="7"/>
      <c r="D37" s="7"/>
      <c r="E37" s="7"/>
      <c r="F37" s="7"/>
      <c r="G37" s="7"/>
      <c r="H37" s="7"/>
      <c r="I37" s="7"/>
      <c r="J37" s="7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6:C6"/>
    <mergeCell ref="D6:J6"/>
    <mergeCell ref="A1:J1"/>
    <mergeCell ref="A3:J3"/>
    <mergeCell ref="A4:J4"/>
    <mergeCell ref="A5:C5"/>
    <mergeCell ref="D5:J5"/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zoomScaleNormal="100" zoomScaleSheetLayoutView="100" workbookViewId="0">
      <selection activeCell="I18" sqref="I18"/>
    </sheetView>
  </sheetViews>
  <sheetFormatPr defaultRowHeight="12.75"/>
  <cols>
    <col min="1" max="1" width="10.140625" style="11" customWidth="1"/>
    <col min="2" max="2" width="28.85546875" style="11" customWidth="1"/>
    <col min="3" max="6" width="13.5703125" style="11" customWidth="1"/>
    <col min="7" max="7" width="22.42578125" style="11" customWidth="1"/>
    <col min="8" max="12" width="13.5703125" style="11" customWidth="1"/>
    <col min="13" max="13" width="15.7109375" style="11" customWidth="1"/>
    <col min="14" max="16384" width="9.140625" style="11"/>
  </cols>
  <sheetData>
    <row r="1" spans="1:17" ht="15.75" customHeight="1">
      <c r="A1" s="664"/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</row>
    <row r="2" spans="1:17" ht="10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</row>
    <row r="3" spans="1:17" ht="15.75" customHeight="1">
      <c r="A3" s="819" t="s">
        <v>119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  <c r="L3" s="819"/>
      <c r="M3" s="819"/>
    </row>
    <row r="4" spans="1:17" ht="18" customHeight="1" thickBot="1">
      <c r="A4" s="820" t="s">
        <v>120</v>
      </c>
      <c r="B4" s="820"/>
      <c r="C4" s="820"/>
      <c r="D4" s="820"/>
      <c r="E4" s="820"/>
      <c r="F4" s="820"/>
      <c r="G4" s="820"/>
      <c r="H4" s="820"/>
      <c r="I4" s="820"/>
      <c r="J4" s="820"/>
      <c r="K4" s="820"/>
      <c r="L4" s="820"/>
      <c r="M4" s="820"/>
      <c r="Q4" s="171"/>
    </row>
    <row r="5" spans="1:17" ht="15.75" customHeight="1" thickBot="1">
      <c r="A5" s="808" t="s">
        <v>0</v>
      </c>
      <c r="B5" s="813"/>
      <c r="C5" s="490"/>
      <c r="D5" s="491"/>
      <c r="E5" s="491"/>
      <c r="F5" s="491"/>
      <c r="G5" s="491"/>
      <c r="H5" s="491"/>
      <c r="I5" s="491"/>
      <c r="J5" s="491"/>
      <c r="K5" s="491"/>
      <c r="L5" s="491"/>
      <c r="M5" s="492"/>
    </row>
    <row r="6" spans="1:17" ht="15.75" customHeight="1" thickBot="1">
      <c r="A6" s="817" t="s">
        <v>1</v>
      </c>
      <c r="B6" s="818"/>
      <c r="C6" s="490"/>
      <c r="D6" s="491"/>
      <c r="E6" s="491"/>
      <c r="F6" s="491"/>
      <c r="G6" s="491"/>
      <c r="H6" s="491"/>
      <c r="I6" s="491"/>
      <c r="J6" s="491"/>
      <c r="K6" s="491"/>
      <c r="L6" s="491"/>
      <c r="M6" s="492"/>
    </row>
    <row r="7" spans="1:17" ht="15.75" customHeight="1" thickBot="1">
      <c r="A7" s="808" t="s">
        <v>24</v>
      </c>
      <c r="B7" s="809"/>
      <c r="C7" s="810"/>
      <c r="D7" s="811"/>
      <c r="E7" s="811"/>
      <c r="F7" s="811"/>
      <c r="G7" s="811"/>
      <c r="H7" s="811"/>
      <c r="I7" s="811"/>
      <c r="J7" s="811"/>
      <c r="K7" s="811"/>
      <c r="L7" s="811"/>
      <c r="M7" s="812"/>
    </row>
    <row r="8" spans="1:17" ht="15.75" customHeight="1" thickBot="1">
      <c r="A8" s="808" t="s">
        <v>5</v>
      </c>
      <c r="B8" s="813"/>
      <c r="C8" s="506"/>
      <c r="D8" s="507"/>
      <c r="E8" s="507"/>
      <c r="F8" s="507"/>
      <c r="G8" s="507"/>
      <c r="H8" s="507"/>
      <c r="I8" s="507"/>
      <c r="J8" s="507"/>
      <c r="K8" s="507"/>
      <c r="L8" s="507"/>
      <c r="M8" s="508"/>
    </row>
    <row r="9" spans="1:17" ht="15.75" customHeight="1" thickBot="1">
      <c r="A9" s="808" t="s">
        <v>121</v>
      </c>
      <c r="B9" s="813"/>
      <c r="C9" s="814"/>
      <c r="D9" s="815"/>
      <c r="E9" s="815"/>
      <c r="F9" s="815"/>
      <c r="G9" s="815"/>
      <c r="H9" s="815"/>
      <c r="I9" s="815"/>
      <c r="J9" s="815"/>
      <c r="K9" s="815"/>
      <c r="L9" s="815"/>
      <c r="M9" s="816"/>
    </row>
    <row r="10" spans="1:17" ht="15.75" customHeight="1" thickBot="1">
      <c r="A10" s="801"/>
      <c r="B10" s="802"/>
      <c r="C10" s="803"/>
      <c r="D10" s="803"/>
      <c r="E10" s="803"/>
      <c r="F10" s="803"/>
      <c r="G10" s="803"/>
      <c r="H10" s="803"/>
      <c r="I10" s="803"/>
      <c r="J10" s="803"/>
    </row>
    <row r="11" spans="1:17" ht="69.75" customHeight="1" thickBot="1">
      <c r="A11" s="135" t="s">
        <v>12</v>
      </c>
      <c r="B11" s="135" t="s">
        <v>122</v>
      </c>
      <c r="C11" s="135" t="s">
        <v>123</v>
      </c>
      <c r="D11" s="135" t="s">
        <v>124</v>
      </c>
      <c r="E11" s="135" t="s">
        <v>125</v>
      </c>
      <c r="F11" s="135" t="s">
        <v>126</v>
      </c>
      <c r="G11" s="135" t="s">
        <v>127</v>
      </c>
      <c r="H11" s="135" t="s">
        <v>128</v>
      </c>
      <c r="I11" s="135" t="s">
        <v>129</v>
      </c>
      <c r="J11" s="138" t="s">
        <v>130</v>
      </c>
      <c r="K11" s="135" t="s">
        <v>131</v>
      </c>
      <c r="L11" s="135" t="s">
        <v>132</v>
      </c>
      <c r="M11" s="135" t="s">
        <v>133</v>
      </c>
    </row>
    <row r="12" spans="1:17" ht="15.75" customHeight="1">
      <c r="A12" s="315"/>
      <c r="B12" s="187"/>
      <c r="C12" s="316"/>
      <c r="D12" s="317"/>
      <c r="E12" s="318"/>
      <c r="F12" s="319"/>
      <c r="G12" s="320"/>
      <c r="H12" s="321"/>
      <c r="I12" s="322"/>
      <c r="J12" s="343" t="str">
        <f t="shared" ref="J12:J23" si="0">IF(F12=0,"",(G12+H12+I12)/F12)</f>
        <v/>
      </c>
      <c r="K12" s="323"/>
      <c r="L12" s="343" t="str">
        <f t="shared" ref="L12:L23" si="1">IF(E12=0,"",IF(0.7*J12&gt;2*K12,2*K12,0.7*J12))</f>
        <v/>
      </c>
      <c r="M12" s="344" t="str">
        <f t="shared" ref="M12:M23" si="2">IF(E12=0,"",FLOOR((E12*L12),1))</f>
        <v/>
      </c>
    </row>
    <row r="13" spans="1:17" ht="15.75" customHeight="1">
      <c r="A13" s="324"/>
      <c r="B13" s="190"/>
      <c r="C13" s="325"/>
      <c r="D13" s="326"/>
      <c r="E13" s="327"/>
      <c r="F13" s="328"/>
      <c r="G13" s="329"/>
      <c r="H13" s="330"/>
      <c r="I13" s="331"/>
      <c r="J13" s="345" t="str">
        <f t="shared" si="0"/>
        <v/>
      </c>
      <c r="K13" s="332"/>
      <c r="L13" s="345" t="str">
        <f t="shared" si="1"/>
        <v/>
      </c>
      <c r="M13" s="346" t="str">
        <f t="shared" si="2"/>
        <v/>
      </c>
    </row>
    <row r="14" spans="1:17" ht="15.75" customHeight="1">
      <c r="A14" s="324"/>
      <c r="B14" s="190"/>
      <c r="C14" s="325"/>
      <c r="D14" s="326"/>
      <c r="E14" s="327"/>
      <c r="F14" s="328"/>
      <c r="G14" s="329"/>
      <c r="H14" s="330"/>
      <c r="I14" s="331"/>
      <c r="J14" s="345" t="str">
        <f t="shared" si="0"/>
        <v/>
      </c>
      <c r="K14" s="332"/>
      <c r="L14" s="345" t="str">
        <f t="shared" si="1"/>
        <v/>
      </c>
      <c r="M14" s="346" t="str">
        <f t="shared" si="2"/>
        <v/>
      </c>
    </row>
    <row r="15" spans="1:17" ht="15.75" customHeight="1">
      <c r="A15" s="324"/>
      <c r="B15" s="190"/>
      <c r="C15" s="325"/>
      <c r="D15" s="326"/>
      <c r="E15" s="327"/>
      <c r="F15" s="328"/>
      <c r="G15" s="329"/>
      <c r="H15" s="330"/>
      <c r="I15" s="331"/>
      <c r="J15" s="345" t="str">
        <f t="shared" si="0"/>
        <v/>
      </c>
      <c r="K15" s="332"/>
      <c r="L15" s="345" t="str">
        <f t="shared" si="1"/>
        <v/>
      </c>
      <c r="M15" s="346" t="str">
        <f t="shared" si="2"/>
        <v/>
      </c>
    </row>
    <row r="16" spans="1:17" ht="15.75" customHeight="1">
      <c r="A16" s="324"/>
      <c r="B16" s="190"/>
      <c r="C16" s="325"/>
      <c r="D16" s="326"/>
      <c r="E16" s="327"/>
      <c r="F16" s="328"/>
      <c r="G16" s="329"/>
      <c r="H16" s="330"/>
      <c r="I16" s="331"/>
      <c r="J16" s="345" t="str">
        <f t="shared" si="0"/>
        <v/>
      </c>
      <c r="K16" s="332"/>
      <c r="L16" s="345" t="str">
        <f t="shared" si="1"/>
        <v/>
      </c>
      <c r="M16" s="346" t="str">
        <f t="shared" si="2"/>
        <v/>
      </c>
    </row>
    <row r="17" spans="1:13" ht="15.75" customHeight="1">
      <c r="A17" s="324"/>
      <c r="B17" s="190"/>
      <c r="C17" s="325"/>
      <c r="D17" s="326"/>
      <c r="E17" s="327"/>
      <c r="F17" s="328"/>
      <c r="G17" s="329"/>
      <c r="H17" s="330"/>
      <c r="I17" s="331"/>
      <c r="J17" s="345" t="str">
        <f t="shared" si="0"/>
        <v/>
      </c>
      <c r="K17" s="332"/>
      <c r="L17" s="345" t="str">
        <f t="shared" si="1"/>
        <v/>
      </c>
      <c r="M17" s="346" t="str">
        <f t="shared" si="2"/>
        <v/>
      </c>
    </row>
    <row r="18" spans="1:13" ht="15.75" customHeight="1">
      <c r="A18" s="324"/>
      <c r="B18" s="190"/>
      <c r="C18" s="325"/>
      <c r="D18" s="326"/>
      <c r="E18" s="327"/>
      <c r="F18" s="328"/>
      <c r="G18" s="329"/>
      <c r="H18" s="330"/>
      <c r="I18" s="331"/>
      <c r="J18" s="345" t="str">
        <f t="shared" si="0"/>
        <v/>
      </c>
      <c r="K18" s="332"/>
      <c r="L18" s="345" t="str">
        <f t="shared" si="1"/>
        <v/>
      </c>
      <c r="M18" s="346" t="str">
        <f t="shared" si="2"/>
        <v/>
      </c>
    </row>
    <row r="19" spans="1:13" ht="15.75" customHeight="1">
      <c r="A19" s="324"/>
      <c r="B19" s="190"/>
      <c r="C19" s="325"/>
      <c r="D19" s="326"/>
      <c r="E19" s="327"/>
      <c r="F19" s="328"/>
      <c r="G19" s="329"/>
      <c r="H19" s="330"/>
      <c r="I19" s="331"/>
      <c r="J19" s="345" t="str">
        <f t="shared" si="0"/>
        <v/>
      </c>
      <c r="K19" s="332"/>
      <c r="L19" s="345" t="str">
        <f t="shared" si="1"/>
        <v/>
      </c>
      <c r="M19" s="346" t="str">
        <f t="shared" si="2"/>
        <v/>
      </c>
    </row>
    <row r="20" spans="1:13" ht="15.75" customHeight="1">
      <c r="A20" s="324"/>
      <c r="B20" s="190"/>
      <c r="C20" s="325"/>
      <c r="D20" s="326"/>
      <c r="E20" s="327"/>
      <c r="F20" s="328"/>
      <c r="G20" s="329"/>
      <c r="H20" s="330"/>
      <c r="I20" s="331"/>
      <c r="J20" s="345" t="str">
        <f t="shared" si="0"/>
        <v/>
      </c>
      <c r="K20" s="332"/>
      <c r="L20" s="345" t="str">
        <f t="shared" si="1"/>
        <v/>
      </c>
      <c r="M20" s="346" t="str">
        <f t="shared" si="2"/>
        <v/>
      </c>
    </row>
    <row r="21" spans="1:13" ht="15.75" customHeight="1">
      <c r="A21" s="324"/>
      <c r="B21" s="190"/>
      <c r="C21" s="325"/>
      <c r="D21" s="326"/>
      <c r="E21" s="327"/>
      <c r="F21" s="328"/>
      <c r="G21" s="329"/>
      <c r="H21" s="330"/>
      <c r="I21" s="331"/>
      <c r="J21" s="345" t="str">
        <f t="shared" si="0"/>
        <v/>
      </c>
      <c r="K21" s="332"/>
      <c r="L21" s="345" t="str">
        <f t="shared" si="1"/>
        <v/>
      </c>
      <c r="M21" s="346" t="str">
        <f t="shared" si="2"/>
        <v/>
      </c>
    </row>
    <row r="22" spans="1:13" ht="15.75" customHeight="1">
      <c r="A22" s="324"/>
      <c r="B22" s="190"/>
      <c r="C22" s="325"/>
      <c r="D22" s="326"/>
      <c r="E22" s="327"/>
      <c r="F22" s="328"/>
      <c r="G22" s="329"/>
      <c r="H22" s="330"/>
      <c r="I22" s="331"/>
      <c r="J22" s="345" t="str">
        <f t="shared" si="0"/>
        <v/>
      </c>
      <c r="K22" s="332"/>
      <c r="L22" s="345" t="str">
        <f t="shared" si="1"/>
        <v/>
      </c>
      <c r="M22" s="346" t="str">
        <f t="shared" si="2"/>
        <v/>
      </c>
    </row>
    <row r="23" spans="1:13" ht="15.75" customHeight="1" thickBot="1">
      <c r="A23" s="333"/>
      <c r="B23" s="193"/>
      <c r="C23" s="334"/>
      <c r="D23" s="335"/>
      <c r="E23" s="336"/>
      <c r="F23" s="337"/>
      <c r="G23" s="338"/>
      <c r="H23" s="339"/>
      <c r="I23" s="340"/>
      <c r="J23" s="347" t="str">
        <f t="shared" si="0"/>
        <v/>
      </c>
      <c r="K23" s="341"/>
      <c r="L23" s="347" t="str">
        <f t="shared" si="1"/>
        <v/>
      </c>
      <c r="M23" s="348" t="str">
        <f t="shared" si="2"/>
        <v/>
      </c>
    </row>
    <row r="24" spans="1:13" s="176" customFormat="1" ht="15.75" customHeight="1" thickBot="1">
      <c r="A24" s="172" t="s">
        <v>7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4"/>
      <c r="M24" s="175">
        <f>SUM(M12:M23)</f>
        <v>0</v>
      </c>
    </row>
    <row r="25" spans="1:13" s="179" customFormat="1" ht="15.75" customHeight="1">
      <c r="A25" s="177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8"/>
    </row>
    <row r="26" spans="1:13" ht="15.75" customHeight="1">
      <c r="A26" s="52" t="s">
        <v>134</v>
      </c>
      <c r="B26" s="52"/>
      <c r="C26" s="7"/>
      <c r="D26" s="7"/>
      <c r="E26" s="7"/>
      <c r="F26" s="7"/>
      <c r="G26" s="7"/>
      <c r="H26" s="7"/>
      <c r="I26" s="7"/>
      <c r="J26" s="7"/>
    </row>
    <row r="27" spans="1:13" ht="15.75" customHeight="1">
      <c r="A27" s="52" t="s">
        <v>283</v>
      </c>
      <c r="B27" s="52"/>
      <c r="C27" s="7"/>
      <c r="D27" s="7"/>
      <c r="E27" s="7"/>
      <c r="F27" s="7"/>
      <c r="G27" s="7"/>
      <c r="H27" s="7"/>
      <c r="I27" s="7"/>
      <c r="J27" s="7"/>
    </row>
    <row r="28" spans="1:13" ht="15.75" customHeight="1">
      <c r="A28" s="804" t="s">
        <v>135</v>
      </c>
      <c r="B28" s="804"/>
      <c r="C28" s="804"/>
      <c r="D28" s="804"/>
      <c r="E28" s="804"/>
      <c r="F28" s="804"/>
      <c r="G28" s="804"/>
      <c r="H28" s="804"/>
      <c r="I28" s="804"/>
      <c r="J28" s="804"/>
      <c r="K28" s="804"/>
      <c r="L28" s="804"/>
      <c r="M28" s="804"/>
    </row>
    <row r="29" spans="1:13" ht="15.75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13" ht="15.75" customHeight="1" thickBot="1">
      <c r="A30" s="7"/>
      <c r="B30" s="7"/>
      <c r="C30" s="7"/>
      <c r="D30" s="7"/>
      <c r="E30" s="5"/>
      <c r="F30" s="5"/>
      <c r="G30" s="7"/>
      <c r="H30" s="7"/>
      <c r="I30" s="7"/>
      <c r="J30" s="7"/>
    </row>
    <row r="31" spans="1:13" ht="27" customHeight="1" thickBot="1">
      <c r="A31" s="2" t="s">
        <v>108</v>
      </c>
      <c r="B31" s="181"/>
      <c r="C31" s="7"/>
      <c r="H31" s="676" t="s">
        <v>4</v>
      </c>
      <c r="I31" s="678"/>
      <c r="J31" s="805"/>
      <c r="K31" s="806"/>
      <c r="L31" s="807"/>
    </row>
    <row r="32" spans="1:13" ht="15.75" customHeight="1">
      <c r="A32" s="7"/>
      <c r="B32" s="7"/>
      <c r="C32" s="7"/>
      <c r="D32" s="7"/>
      <c r="E32" s="5"/>
      <c r="F32" s="5"/>
      <c r="G32" s="7"/>
      <c r="H32" s="7"/>
      <c r="I32" s="7"/>
      <c r="J32" s="7"/>
    </row>
    <row r="33" spans="1:10" ht="15.75" customHeight="1">
      <c r="A33" s="10" t="s">
        <v>294</v>
      </c>
      <c r="B33" s="7"/>
      <c r="C33" s="7"/>
      <c r="D33" s="7"/>
      <c r="E33" s="5"/>
      <c r="F33" s="5"/>
      <c r="G33" s="7"/>
      <c r="H33" s="7"/>
      <c r="I33" s="7"/>
      <c r="J33" s="7"/>
    </row>
    <row r="34" spans="1:10" ht="15" customHeight="1"/>
    <row r="35" spans="1:10" ht="12.75" customHeight="1"/>
    <row r="39" spans="1:10">
      <c r="C39" s="182"/>
    </row>
  </sheetData>
  <mergeCells count="17">
    <mergeCell ref="A6:B6"/>
    <mergeCell ref="C6:M6"/>
    <mergeCell ref="A1:M1"/>
    <mergeCell ref="A3:M3"/>
    <mergeCell ref="A4:M4"/>
    <mergeCell ref="A5:B5"/>
    <mergeCell ref="C5:M5"/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zoomScaleNormal="100" zoomScaleSheetLayoutView="100" workbookViewId="0">
      <selection activeCell="D13" sqref="D13:E13"/>
    </sheetView>
  </sheetViews>
  <sheetFormatPr defaultRowHeight="12.75"/>
  <cols>
    <col min="1" max="1" width="25.5703125" style="11" customWidth="1"/>
    <col min="2" max="2" width="56.28515625" style="11" customWidth="1"/>
    <col min="3" max="3" width="18.5703125" style="11" customWidth="1"/>
    <col min="4" max="4" width="40.42578125" style="11" customWidth="1"/>
    <col min="5" max="5" width="46.85546875" style="11" customWidth="1"/>
    <col min="6" max="16384" width="9.140625" style="11"/>
  </cols>
  <sheetData>
    <row r="1" spans="1:6" ht="15.75" customHeight="1">
      <c r="A1" s="664"/>
      <c r="B1" s="664"/>
      <c r="C1" s="664"/>
      <c r="D1" s="664"/>
      <c r="E1" s="664"/>
      <c r="F1" s="1"/>
    </row>
    <row r="2" spans="1:6" ht="105" customHeight="1">
      <c r="A2" s="183"/>
      <c r="B2" s="183"/>
      <c r="C2" s="183"/>
      <c r="D2" s="183"/>
      <c r="E2" s="1"/>
      <c r="F2" s="1"/>
    </row>
    <row r="3" spans="1:6" ht="15.75" customHeight="1">
      <c r="A3" s="835" t="s">
        <v>136</v>
      </c>
      <c r="B3" s="835"/>
      <c r="C3" s="835"/>
      <c r="D3" s="835"/>
      <c r="E3" s="835"/>
      <c r="F3" s="1"/>
    </row>
    <row r="4" spans="1:6" ht="24" customHeight="1" thickBot="1">
      <c r="A4" s="836" t="s">
        <v>137</v>
      </c>
      <c r="B4" s="836"/>
      <c r="C4" s="836"/>
      <c r="D4" s="836"/>
      <c r="E4" s="836"/>
      <c r="F4" s="1"/>
    </row>
    <row r="5" spans="1:6" ht="15.75" customHeight="1" thickBot="1">
      <c r="A5" s="837" t="s">
        <v>0</v>
      </c>
      <c r="B5" s="838"/>
      <c r="C5" s="839"/>
      <c r="D5" s="840"/>
      <c r="E5" s="841"/>
      <c r="F5" s="1"/>
    </row>
    <row r="6" spans="1:6" ht="15.75" customHeight="1" thickBot="1">
      <c r="A6" s="752" t="s">
        <v>1</v>
      </c>
      <c r="B6" s="752"/>
      <c r="C6" s="490"/>
      <c r="D6" s="491"/>
      <c r="E6" s="492"/>
      <c r="F6" s="1"/>
    </row>
    <row r="7" spans="1:6" ht="15.75" customHeight="1" thickBot="1">
      <c r="A7" s="676" t="s">
        <v>24</v>
      </c>
      <c r="B7" s="678"/>
      <c r="C7" s="490"/>
      <c r="D7" s="491"/>
      <c r="E7" s="492"/>
      <c r="F7" s="1"/>
    </row>
    <row r="8" spans="1:6" ht="15.75" customHeight="1" thickBot="1">
      <c r="A8" s="752" t="s">
        <v>5</v>
      </c>
      <c r="B8" s="752"/>
      <c r="C8" s="490"/>
      <c r="D8" s="491"/>
      <c r="E8" s="492"/>
      <c r="F8" s="1"/>
    </row>
    <row r="9" spans="1:6" ht="15.75" customHeight="1" thickBot="1">
      <c r="A9" s="752" t="s">
        <v>110</v>
      </c>
      <c r="B9" s="752"/>
      <c r="C9" s="828"/>
      <c r="D9" s="829"/>
      <c r="E9" s="830"/>
      <c r="F9" s="1"/>
    </row>
    <row r="10" spans="1:6" ht="15.75" customHeight="1" thickBot="1">
      <c r="A10" s="1"/>
      <c r="B10" s="1"/>
      <c r="C10" s="1"/>
      <c r="D10" s="1"/>
      <c r="E10" s="1"/>
      <c r="F10" s="1"/>
    </row>
    <row r="11" spans="1:6" ht="34.5" customHeight="1" thickBot="1">
      <c r="A11" s="184" t="s">
        <v>138</v>
      </c>
      <c r="B11" s="184" t="s">
        <v>139</v>
      </c>
      <c r="C11" s="185" t="s">
        <v>140</v>
      </c>
      <c r="D11" s="831" t="s">
        <v>141</v>
      </c>
      <c r="E11" s="832"/>
      <c r="F11" s="1"/>
    </row>
    <row r="12" spans="1:6" ht="15.75" customHeight="1">
      <c r="A12" s="186"/>
      <c r="B12" s="187"/>
      <c r="C12" s="188"/>
      <c r="D12" s="833"/>
      <c r="E12" s="834"/>
      <c r="F12" s="1"/>
    </row>
    <row r="13" spans="1:6" ht="15.75" customHeight="1">
      <c r="A13" s="189"/>
      <c r="B13" s="190"/>
      <c r="C13" s="191"/>
      <c r="D13" s="824"/>
      <c r="E13" s="825"/>
      <c r="F13" s="1"/>
    </row>
    <row r="14" spans="1:6" ht="15.75" customHeight="1">
      <c r="A14" s="189"/>
      <c r="B14" s="190"/>
      <c r="C14" s="191"/>
      <c r="D14" s="824"/>
      <c r="E14" s="825"/>
      <c r="F14" s="1"/>
    </row>
    <row r="15" spans="1:6" ht="15.75" customHeight="1">
      <c r="A15" s="189"/>
      <c r="B15" s="190"/>
      <c r="C15" s="191"/>
      <c r="D15" s="824"/>
      <c r="E15" s="825"/>
      <c r="F15" s="1"/>
    </row>
    <row r="16" spans="1:6" ht="15.75" customHeight="1">
      <c r="A16" s="189"/>
      <c r="B16" s="190"/>
      <c r="C16" s="191"/>
      <c r="D16" s="824"/>
      <c r="E16" s="825"/>
      <c r="F16" s="1"/>
    </row>
    <row r="17" spans="1:6" ht="15.75" customHeight="1">
      <c r="A17" s="189"/>
      <c r="B17" s="190"/>
      <c r="C17" s="191"/>
      <c r="D17" s="824"/>
      <c r="E17" s="825"/>
      <c r="F17" s="1"/>
    </row>
    <row r="18" spans="1:6" ht="15.75" customHeight="1">
      <c r="A18" s="189"/>
      <c r="B18" s="190"/>
      <c r="C18" s="191"/>
      <c r="D18" s="824"/>
      <c r="E18" s="825"/>
      <c r="F18" s="1"/>
    </row>
    <row r="19" spans="1:6" ht="15.75" customHeight="1">
      <c r="A19" s="189"/>
      <c r="B19" s="190"/>
      <c r="C19" s="191"/>
      <c r="D19" s="824"/>
      <c r="E19" s="825"/>
      <c r="F19" s="1"/>
    </row>
    <row r="20" spans="1:6" ht="15.75" customHeight="1">
      <c r="A20" s="189"/>
      <c r="B20" s="190"/>
      <c r="C20" s="191"/>
      <c r="D20" s="824"/>
      <c r="E20" s="825"/>
      <c r="F20" s="1"/>
    </row>
    <row r="21" spans="1:6" ht="15.75" customHeight="1">
      <c r="A21" s="189"/>
      <c r="B21" s="190"/>
      <c r="C21" s="191"/>
      <c r="D21" s="824"/>
      <c r="E21" s="825"/>
      <c r="F21" s="1"/>
    </row>
    <row r="22" spans="1:6" ht="15.75" customHeight="1">
      <c r="A22" s="189"/>
      <c r="B22" s="190"/>
      <c r="C22" s="191"/>
      <c r="D22" s="824"/>
      <c r="E22" s="825"/>
      <c r="F22" s="1"/>
    </row>
    <row r="23" spans="1:6" ht="15.75" customHeight="1">
      <c r="A23" s="189"/>
      <c r="B23" s="190"/>
      <c r="C23" s="191"/>
      <c r="D23" s="824"/>
      <c r="E23" s="825"/>
      <c r="F23" s="1"/>
    </row>
    <row r="24" spans="1:6" ht="15.75" customHeight="1">
      <c r="A24" s="189"/>
      <c r="B24" s="190"/>
      <c r="C24" s="191"/>
      <c r="D24" s="824"/>
      <c r="E24" s="825"/>
      <c r="F24" s="1"/>
    </row>
    <row r="25" spans="1:6" ht="15.75" customHeight="1">
      <c r="A25" s="189"/>
      <c r="B25" s="190"/>
      <c r="C25" s="191"/>
      <c r="D25" s="824"/>
      <c r="E25" s="825"/>
      <c r="F25" s="1"/>
    </row>
    <row r="26" spans="1:6" ht="15.75" customHeight="1">
      <c r="A26" s="189"/>
      <c r="B26" s="190"/>
      <c r="C26" s="191"/>
      <c r="D26" s="824"/>
      <c r="E26" s="825"/>
      <c r="F26" s="1"/>
    </row>
    <row r="27" spans="1:6" ht="15.75" customHeight="1">
      <c r="A27" s="189"/>
      <c r="B27" s="190"/>
      <c r="C27" s="191"/>
      <c r="D27" s="824"/>
      <c r="E27" s="825"/>
      <c r="F27" s="1"/>
    </row>
    <row r="28" spans="1:6" ht="15.75" customHeight="1">
      <c r="A28" s="189"/>
      <c r="B28" s="190"/>
      <c r="C28" s="191"/>
      <c r="D28" s="824"/>
      <c r="E28" s="825"/>
      <c r="F28" s="1"/>
    </row>
    <row r="29" spans="1:6" ht="15.75" customHeight="1">
      <c r="A29" s="189"/>
      <c r="B29" s="190"/>
      <c r="C29" s="191"/>
      <c r="D29" s="824"/>
      <c r="E29" s="825"/>
      <c r="F29" s="1"/>
    </row>
    <row r="30" spans="1:6" ht="15.75" customHeight="1" thickBot="1">
      <c r="A30" s="192"/>
      <c r="B30" s="193"/>
      <c r="C30" s="194"/>
      <c r="D30" s="826"/>
      <c r="E30" s="827"/>
      <c r="F30" s="1"/>
    </row>
    <row r="31" spans="1:6" ht="15.75" customHeight="1" thickBot="1">
      <c r="A31" s="821" t="s">
        <v>7</v>
      </c>
      <c r="B31" s="821"/>
      <c r="C31" s="195">
        <f>SUM(C12:C30)</f>
        <v>0</v>
      </c>
      <c r="D31" s="822"/>
      <c r="E31" s="823"/>
      <c r="F31" s="196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52" t="s">
        <v>142</v>
      </c>
      <c r="B33" s="197"/>
      <c r="C33" s="1"/>
      <c r="D33" s="1"/>
      <c r="E33" s="1"/>
      <c r="F33" s="1"/>
    </row>
    <row r="34" spans="1:6" ht="15.75" customHeight="1">
      <c r="A34" s="52" t="s">
        <v>283</v>
      </c>
      <c r="B34" s="197"/>
      <c r="C34" s="1"/>
      <c r="D34" s="1"/>
      <c r="E34" s="1"/>
      <c r="F34" s="1"/>
    </row>
    <row r="35" spans="1:6" ht="15.75" customHeight="1" thickBot="1">
      <c r="A35" s="1"/>
      <c r="B35" s="1"/>
      <c r="C35" s="1"/>
      <c r="D35" s="1"/>
      <c r="E35" s="1"/>
      <c r="F35" s="1"/>
    </row>
    <row r="36" spans="1:6" ht="27" customHeight="1" thickBot="1">
      <c r="A36" s="2" t="s">
        <v>108</v>
      </c>
      <c r="B36" s="181"/>
      <c r="D36" s="2" t="s">
        <v>143</v>
      </c>
      <c r="E36" s="198"/>
    </row>
    <row r="37" spans="1:6" ht="15.75" customHeight="1">
      <c r="A37" s="7"/>
      <c r="B37" s="7"/>
      <c r="C37" s="7"/>
      <c r="D37" s="7"/>
      <c r="E37" s="5"/>
      <c r="F37" s="5"/>
    </row>
    <row r="38" spans="1:6" ht="15.75" customHeight="1">
      <c r="A38" s="10" t="s">
        <v>294</v>
      </c>
    </row>
    <row r="39" spans="1:6">
      <c r="A39" s="199"/>
      <c r="B39" s="199"/>
      <c r="C39" s="199"/>
      <c r="D39" s="199"/>
    </row>
  </sheetData>
  <mergeCells count="35">
    <mergeCell ref="A6:B6"/>
    <mergeCell ref="C6:E6"/>
    <mergeCell ref="A1:E1"/>
    <mergeCell ref="A3:E3"/>
    <mergeCell ref="A4:E4"/>
    <mergeCell ref="A5:B5"/>
    <mergeCell ref="C5:E5"/>
    <mergeCell ref="A7:B7"/>
    <mergeCell ref="C7:E7"/>
    <mergeCell ref="C8:E8"/>
    <mergeCell ref="A8:B8"/>
    <mergeCell ref="C9:E9"/>
    <mergeCell ref="D15:E15"/>
    <mergeCell ref="A9:B9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D11:E11"/>
    <mergeCell ref="D12:E12"/>
    <mergeCell ref="D13:E13"/>
    <mergeCell ref="D14:E14"/>
    <mergeCell ref="A31:B31"/>
    <mergeCell ref="D31:E31"/>
    <mergeCell ref="D24:E24"/>
    <mergeCell ref="D25:E25"/>
    <mergeCell ref="D26:E26"/>
    <mergeCell ref="D28:E28"/>
    <mergeCell ref="D29:E29"/>
    <mergeCell ref="D30:E30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activeCell="E13" sqref="E13"/>
    </sheetView>
  </sheetViews>
  <sheetFormatPr defaultRowHeight="12.75"/>
  <cols>
    <col min="1" max="1" width="10.140625" style="11" customWidth="1"/>
    <col min="2" max="2" width="51.140625" style="11" customWidth="1"/>
    <col min="3" max="3" width="29.140625" style="11" customWidth="1"/>
    <col min="4" max="4" width="18.140625" style="11" customWidth="1"/>
    <col min="5" max="5" width="30.7109375" style="11" customWidth="1"/>
    <col min="6" max="9" width="15.7109375" style="11" customWidth="1"/>
    <col min="10" max="16384" width="9.140625" style="11"/>
  </cols>
  <sheetData>
    <row r="1" spans="1:10" ht="15.75" customHeight="1">
      <c r="A1" s="530"/>
      <c r="B1" s="530"/>
      <c r="C1" s="530"/>
      <c r="D1" s="530"/>
      <c r="E1" s="530"/>
      <c r="F1" s="530"/>
      <c r="G1" s="530"/>
      <c r="H1" s="530"/>
      <c r="I1" s="530"/>
      <c r="J1" s="373"/>
    </row>
    <row r="2" spans="1:10" ht="105" customHeight="1">
      <c r="A2" s="531"/>
      <c r="B2" s="531"/>
      <c r="C2" s="531"/>
      <c r="D2" s="531"/>
      <c r="E2" s="531"/>
      <c r="F2" s="531"/>
      <c r="G2" s="531"/>
      <c r="H2" s="531"/>
      <c r="I2" s="531"/>
      <c r="J2" s="373"/>
    </row>
    <row r="3" spans="1:10" ht="15.75" customHeight="1">
      <c r="A3" s="372"/>
      <c r="B3" s="372"/>
      <c r="C3" s="372"/>
      <c r="D3" s="372"/>
      <c r="E3" s="372"/>
      <c r="F3" s="372"/>
      <c r="G3" s="372"/>
      <c r="H3" s="372"/>
      <c r="I3" s="372"/>
      <c r="J3" s="373"/>
    </row>
    <row r="4" spans="1:10" ht="18" customHeight="1" thickBot="1">
      <c r="A4" s="532" t="s">
        <v>23</v>
      </c>
      <c r="B4" s="532"/>
      <c r="C4" s="532"/>
      <c r="D4" s="532"/>
      <c r="E4" s="532"/>
      <c r="F4" s="532"/>
      <c r="G4" s="532"/>
      <c r="H4" s="532"/>
      <c r="I4" s="532"/>
      <c r="J4" s="373"/>
    </row>
    <row r="5" spans="1:10" ht="15.75" customHeight="1" thickBot="1">
      <c r="A5" s="504" t="s">
        <v>0</v>
      </c>
      <c r="B5" s="505"/>
      <c r="C5" s="509"/>
      <c r="D5" s="510"/>
      <c r="E5" s="510"/>
      <c r="F5" s="510"/>
      <c r="G5" s="510"/>
      <c r="H5" s="510"/>
      <c r="I5" s="511"/>
      <c r="J5" s="7"/>
    </row>
    <row r="6" spans="1:10" ht="15.75" customHeight="1" thickBot="1">
      <c r="A6" s="488" t="s">
        <v>1</v>
      </c>
      <c r="B6" s="489"/>
      <c r="C6" s="509"/>
      <c r="D6" s="510"/>
      <c r="E6" s="510"/>
      <c r="F6" s="510"/>
      <c r="G6" s="510"/>
      <c r="H6" s="510"/>
      <c r="I6" s="511"/>
      <c r="J6" s="7"/>
    </row>
    <row r="7" spans="1:10" ht="15.75" customHeight="1" thickBot="1">
      <c r="A7" s="493" t="s">
        <v>24</v>
      </c>
      <c r="B7" s="494"/>
      <c r="C7" s="509"/>
      <c r="D7" s="510"/>
      <c r="E7" s="510"/>
      <c r="F7" s="510"/>
      <c r="G7" s="510"/>
      <c r="H7" s="510"/>
      <c r="I7" s="511"/>
      <c r="J7" s="7"/>
    </row>
    <row r="8" spans="1:10" ht="15.75" customHeight="1" thickBot="1">
      <c r="A8" s="495" t="s">
        <v>5</v>
      </c>
      <c r="B8" s="496"/>
      <c r="C8" s="497"/>
      <c r="D8" s="498"/>
      <c r="E8" s="498"/>
      <c r="F8" s="498"/>
      <c r="G8" s="498"/>
      <c r="H8" s="498"/>
      <c r="I8" s="499"/>
      <c r="J8" s="7"/>
    </row>
    <row r="9" spans="1:10" ht="15.75" customHeight="1" thickBot="1">
      <c r="A9" s="18"/>
      <c r="B9" s="19"/>
      <c r="C9" s="19"/>
      <c r="D9" s="19"/>
      <c r="E9" s="20"/>
      <c r="F9" s="20"/>
      <c r="G9" s="20"/>
      <c r="H9" s="20"/>
      <c r="I9" s="5"/>
      <c r="J9" s="7"/>
    </row>
    <row r="10" spans="1:10" ht="15" customHeight="1">
      <c r="A10" s="478" t="s">
        <v>12</v>
      </c>
      <c r="B10" s="478" t="s">
        <v>13</v>
      </c>
      <c r="C10" s="478" t="s">
        <v>14</v>
      </c>
      <c r="D10" s="478" t="s">
        <v>15</v>
      </c>
      <c r="E10" s="478" t="s">
        <v>295</v>
      </c>
      <c r="F10" s="513" t="s">
        <v>16</v>
      </c>
      <c r="G10" s="514"/>
      <c r="H10" s="514"/>
      <c r="I10" s="515"/>
      <c r="J10" s="7"/>
    </row>
    <row r="11" spans="1:10" ht="32.25" customHeight="1">
      <c r="A11" s="512"/>
      <c r="B11" s="512"/>
      <c r="C11" s="512"/>
      <c r="D11" s="512"/>
      <c r="E11" s="512"/>
      <c r="F11" s="516" t="s">
        <v>25</v>
      </c>
      <c r="G11" s="517"/>
      <c r="H11" s="516" t="s">
        <v>26</v>
      </c>
      <c r="I11" s="517"/>
      <c r="J11" s="7"/>
    </row>
    <row r="12" spans="1:10" ht="36.75" customHeight="1" thickBot="1">
      <c r="A12" s="479"/>
      <c r="B12" s="479"/>
      <c r="C12" s="479"/>
      <c r="D12" s="479"/>
      <c r="E12" s="479"/>
      <c r="F12" s="522" t="s">
        <v>27</v>
      </c>
      <c r="G12" s="523"/>
      <c r="H12" s="522" t="s">
        <v>27</v>
      </c>
      <c r="I12" s="523" t="s">
        <v>28</v>
      </c>
      <c r="J12" s="7"/>
    </row>
    <row r="13" spans="1:10" ht="15.75" customHeight="1">
      <c r="A13" s="374"/>
      <c r="B13" s="375"/>
      <c r="C13" s="375"/>
      <c r="D13" s="35"/>
      <c r="E13" s="431"/>
      <c r="F13" s="524"/>
      <c r="G13" s="525"/>
      <c r="H13" s="524"/>
      <c r="I13" s="525"/>
      <c r="J13" s="7"/>
    </row>
    <row r="14" spans="1:10" ht="15.75" customHeight="1">
      <c r="A14" s="376"/>
      <c r="B14" s="377"/>
      <c r="C14" s="377"/>
      <c r="D14" s="13"/>
      <c r="E14" s="432"/>
      <c r="F14" s="526"/>
      <c r="G14" s="527"/>
      <c r="H14" s="526"/>
      <c r="I14" s="527"/>
      <c r="J14" s="7"/>
    </row>
    <row r="15" spans="1:10" ht="15.75" customHeight="1">
      <c r="A15" s="376"/>
      <c r="B15" s="377"/>
      <c r="C15" s="377"/>
      <c r="D15" s="13"/>
      <c r="E15" s="432"/>
      <c r="F15" s="526"/>
      <c r="G15" s="527"/>
      <c r="H15" s="526"/>
      <c r="I15" s="527"/>
      <c r="J15" s="7"/>
    </row>
    <row r="16" spans="1:10" ht="15.75" customHeight="1">
      <c r="A16" s="376"/>
      <c r="B16" s="377"/>
      <c r="C16" s="377"/>
      <c r="D16" s="13"/>
      <c r="E16" s="432"/>
      <c r="F16" s="526"/>
      <c r="G16" s="527"/>
      <c r="H16" s="526"/>
      <c r="I16" s="527"/>
      <c r="J16" s="7"/>
    </row>
    <row r="17" spans="1:10" ht="15.75" customHeight="1">
      <c r="A17" s="376"/>
      <c r="B17" s="377"/>
      <c r="C17" s="377"/>
      <c r="D17" s="13"/>
      <c r="E17" s="432"/>
      <c r="F17" s="526"/>
      <c r="G17" s="527"/>
      <c r="H17" s="526"/>
      <c r="I17" s="527"/>
      <c r="J17" s="7"/>
    </row>
    <row r="18" spans="1:10" ht="15.75" customHeight="1">
      <c r="A18" s="376"/>
      <c r="B18" s="377"/>
      <c r="C18" s="377"/>
      <c r="D18" s="13"/>
      <c r="E18" s="432"/>
      <c r="F18" s="526"/>
      <c r="G18" s="527"/>
      <c r="H18" s="526"/>
      <c r="I18" s="527"/>
      <c r="J18" s="7"/>
    </row>
    <row r="19" spans="1:10" ht="15.75" customHeight="1">
      <c r="A19" s="376"/>
      <c r="B19" s="377"/>
      <c r="C19" s="377"/>
      <c r="D19" s="13"/>
      <c r="E19" s="432"/>
      <c r="F19" s="526"/>
      <c r="G19" s="527"/>
      <c r="H19" s="526"/>
      <c r="I19" s="527"/>
      <c r="J19" s="7"/>
    </row>
    <row r="20" spans="1:10" ht="15.75" customHeight="1">
      <c r="A20" s="376"/>
      <c r="B20" s="377"/>
      <c r="C20" s="377"/>
      <c r="D20" s="13"/>
      <c r="E20" s="432"/>
      <c r="F20" s="526"/>
      <c r="G20" s="527"/>
      <c r="H20" s="526"/>
      <c r="I20" s="527"/>
      <c r="J20" s="7"/>
    </row>
    <row r="21" spans="1:10" ht="15.75" customHeight="1">
      <c r="A21" s="376"/>
      <c r="B21" s="377"/>
      <c r="C21" s="377"/>
      <c r="D21" s="13"/>
      <c r="E21" s="432"/>
      <c r="F21" s="526"/>
      <c r="G21" s="527"/>
      <c r="H21" s="526"/>
      <c r="I21" s="527"/>
      <c r="J21" s="7"/>
    </row>
    <row r="22" spans="1:10" ht="15.75" customHeight="1">
      <c r="A22" s="376"/>
      <c r="B22" s="377"/>
      <c r="C22" s="377"/>
      <c r="D22" s="13"/>
      <c r="E22" s="432"/>
      <c r="F22" s="526"/>
      <c r="G22" s="527"/>
      <c r="H22" s="526"/>
      <c r="I22" s="527"/>
      <c r="J22" s="7"/>
    </row>
    <row r="23" spans="1:10" ht="15.75" customHeight="1">
      <c r="A23" s="376"/>
      <c r="B23" s="377"/>
      <c r="C23" s="377"/>
      <c r="D23" s="13"/>
      <c r="E23" s="432"/>
      <c r="F23" s="526"/>
      <c r="G23" s="527"/>
      <c r="H23" s="526"/>
      <c r="I23" s="527"/>
      <c r="J23" s="7"/>
    </row>
    <row r="24" spans="1:10" ht="15.75" customHeight="1">
      <c r="A24" s="376"/>
      <c r="B24" s="377"/>
      <c r="C24" s="377"/>
      <c r="D24" s="13"/>
      <c r="E24" s="432"/>
      <c r="F24" s="526"/>
      <c r="G24" s="527"/>
      <c r="H24" s="526"/>
      <c r="I24" s="527"/>
      <c r="J24" s="7"/>
    </row>
    <row r="25" spans="1:10" ht="15.75" customHeight="1">
      <c r="A25" s="376"/>
      <c r="B25" s="377"/>
      <c r="C25" s="377"/>
      <c r="D25" s="13"/>
      <c r="E25" s="432"/>
      <c r="F25" s="526"/>
      <c r="G25" s="527"/>
      <c r="H25" s="526"/>
      <c r="I25" s="527"/>
      <c r="J25" s="7"/>
    </row>
    <row r="26" spans="1:10" ht="15.75" customHeight="1">
      <c r="A26" s="376"/>
      <c r="B26" s="377"/>
      <c r="C26" s="377"/>
      <c r="D26" s="13"/>
      <c r="E26" s="432"/>
      <c r="F26" s="526"/>
      <c r="G26" s="527"/>
      <c r="H26" s="526"/>
      <c r="I26" s="527"/>
      <c r="J26" s="7"/>
    </row>
    <row r="27" spans="1:10" ht="15.75" customHeight="1">
      <c r="A27" s="376"/>
      <c r="B27" s="377"/>
      <c r="C27" s="377"/>
      <c r="D27" s="13"/>
      <c r="E27" s="432"/>
      <c r="F27" s="526"/>
      <c r="G27" s="527"/>
      <c r="H27" s="526"/>
      <c r="I27" s="527"/>
      <c r="J27" s="7"/>
    </row>
    <row r="28" spans="1:10" ht="15.75" customHeight="1" thickBot="1">
      <c r="A28" s="378"/>
      <c r="B28" s="379"/>
      <c r="C28" s="379"/>
      <c r="D28" s="16"/>
      <c r="E28" s="433"/>
      <c r="F28" s="526"/>
      <c r="G28" s="527"/>
      <c r="H28" s="526"/>
      <c r="I28" s="527"/>
      <c r="J28" s="7"/>
    </row>
    <row r="29" spans="1:10" ht="15.75" customHeight="1" thickBot="1">
      <c r="A29" s="471" t="s">
        <v>7</v>
      </c>
      <c r="B29" s="472"/>
      <c r="C29" s="472"/>
      <c r="D29" s="472"/>
      <c r="E29" s="371"/>
      <c r="F29" s="528">
        <v>0</v>
      </c>
      <c r="G29" s="529"/>
      <c r="H29" s="528">
        <v>0</v>
      </c>
      <c r="I29" s="529"/>
      <c r="J29" s="7"/>
    </row>
    <row r="30" spans="1:10" ht="15.75" customHeight="1" thickBot="1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27" customHeight="1" thickBot="1">
      <c r="A31" s="8" t="s">
        <v>3</v>
      </c>
      <c r="B31" s="9"/>
      <c r="C31" s="5"/>
      <c r="D31" s="474" t="s">
        <v>4</v>
      </c>
      <c r="E31" s="518"/>
      <c r="F31" s="518"/>
      <c r="G31" s="519"/>
      <c r="H31" s="520"/>
      <c r="I31" s="521"/>
      <c r="J31" s="7"/>
    </row>
    <row r="32" spans="1:10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5.75" customHeight="1">
      <c r="A33" s="380" t="s">
        <v>283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 ht="15.75" customHeight="1">
      <c r="A34" s="10" t="s">
        <v>294</v>
      </c>
      <c r="B34" s="373"/>
      <c r="C34" s="373"/>
      <c r="D34" s="373"/>
      <c r="E34" s="373"/>
      <c r="F34" s="373"/>
      <c r="G34" s="373"/>
      <c r="H34" s="373"/>
      <c r="I34" s="373"/>
      <c r="J34" s="373"/>
    </row>
    <row r="35" spans="1:10" ht="15.75" customHeight="1">
      <c r="A35" s="373"/>
      <c r="B35" s="373"/>
      <c r="C35" s="373"/>
      <c r="D35" s="373"/>
      <c r="E35" s="373"/>
      <c r="F35" s="373"/>
      <c r="G35" s="373"/>
      <c r="H35" s="373"/>
      <c r="I35" s="373"/>
      <c r="J35" s="373"/>
    </row>
    <row r="36" spans="1:10" ht="15.75" customHeight="1">
      <c r="A36" s="373"/>
      <c r="B36" s="373"/>
      <c r="C36" s="373"/>
      <c r="D36" s="373"/>
      <c r="E36" s="373"/>
      <c r="F36" s="373"/>
      <c r="G36" s="373"/>
      <c r="H36" s="373"/>
      <c r="I36" s="373"/>
      <c r="J36" s="373"/>
    </row>
    <row r="37" spans="1:10" ht="15.75" customHeight="1">
      <c r="A37" s="373"/>
      <c r="B37" s="373"/>
      <c r="C37" s="373"/>
      <c r="D37" s="373"/>
      <c r="E37" s="373"/>
      <c r="F37" s="373"/>
      <c r="G37" s="373"/>
      <c r="H37" s="373"/>
      <c r="I37" s="373"/>
      <c r="J37" s="373"/>
    </row>
  </sheetData>
  <mergeCells count="58">
    <mergeCell ref="A1:I1"/>
    <mergeCell ref="A2:I2"/>
    <mergeCell ref="A4:I4"/>
    <mergeCell ref="A5:B5"/>
    <mergeCell ref="C5:I5"/>
    <mergeCell ref="F24:G24"/>
    <mergeCell ref="F25:G25"/>
    <mergeCell ref="F26:G26"/>
    <mergeCell ref="A6:B6"/>
    <mergeCell ref="C6:I6"/>
    <mergeCell ref="F23:G23"/>
    <mergeCell ref="E10:E12"/>
    <mergeCell ref="F29:G29"/>
    <mergeCell ref="H29:I29"/>
    <mergeCell ref="H23:I23"/>
    <mergeCell ref="H24:I24"/>
    <mergeCell ref="H25:I25"/>
    <mergeCell ref="H26:I26"/>
    <mergeCell ref="H27:I27"/>
    <mergeCell ref="H28:I28"/>
    <mergeCell ref="H17:I17"/>
    <mergeCell ref="H18:I18"/>
    <mergeCell ref="H19:I19"/>
    <mergeCell ref="H20:I20"/>
    <mergeCell ref="H21:I21"/>
    <mergeCell ref="H22:I22"/>
    <mergeCell ref="F18:G18"/>
    <mergeCell ref="F19:G19"/>
    <mergeCell ref="F20:G20"/>
    <mergeCell ref="F21:G21"/>
    <mergeCell ref="F22:G22"/>
    <mergeCell ref="A29:D29"/>
    <mergeCell ref="D31:F31"/>
    <mergeCell ref="G31:I31"/>
    <mergeCell ref="F12:G12"/>
    <mergeCell ref="F13:G13"/>
    <mergeCell ref="F14:G14"/>
    <mergeCell ref="F15:G15"/>
    <mergeCell ref="F16:G16"/>
    <mergeCell ref="F17:G17"/>
    <mergeCell ref="F27:G27"/>
    <mergeCell ref="F28:G28"/>
    <mergeCell ref="H12:I12"/>
    <mergeCell ref="H13:I13"/>
    <mergeCell ref="H14:I14"/>
    <mergeCell ref="H15:I15"/>
    <mergeCell ref="H16:I16"/>
    <mergeCell ref="A7:B7"/>
    <mergeCell ref="C7:I7"/>
    <mergeCell ref="A8:B8"/>
    <mergeCell ref="C8:I8"/>
    <mergeCell ref="A10:A12"/>
    <mergeCell ref="B10:B12"/>
    <mergeCell ref="C10:C12"/>
    <mergeCell ref="D10:D12"/>
    <mergeCell ref="F10:I10"/>
    <mergeCell ref="F11:G11"/>
    <mergeCell ref="H11:I11"/>
  </mergeCells>
  <pageMargins left="0.78740157480314965" right="0.78740157480314965" top="0.98425196850393704" bottom="0.98425196850393704" header="0.51181102362204722" footer="0.51181102362204722"/>
  <pageSetup paperSize="9" scale="61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O67"/>
  <sheetViews>
    <sheetView showGridLines="0" tabSelected="1" view="pageBreakPreview" topLeftCell="D3" zoomScaleNormal="75" zoomScaleSheetLayoutView="100" workbookViewId="0">
      <selection activeCell="K11" sqref="K11:K12"/>
    </sheetView>
  </sheetViews>
  <sheetFormatPr defaultRowHeight="12.75"/>
  <cols>
    <col min="1" max="1" width="10.7109375" style="229" customWidth="1"/>
    <col min="2" max="2" width="14.42578125" style="229" customWidth="1"/>
    <col min="3" max="3" width="10.7109375" style="229" customWidth="1"/>
    <col min="4" max="4" width="18.28515625" style="229" customWidth="1"/>
    <col min="5" max="5" width="29.140625" style="229" customWidth="1"/>
    <col min="6" max="6" width="32.28515625" style="229" customWidth="1"/>
    <col min="7" max="7" width="13.28515625" style="229" customWidth="1"/>
    <col min="8" max="11" width="14.140625" style="229" customWidth="1"/>
    <col min="12" max="15" width="10.7109375" style="229" customWidth="1"/>
    <col min="16" max="16384" width="9.140625" style="229"/>
  </cols>
  <sheetData>
    <row r="1" spans="1:15" s="434" customFormat="1" ht="15.75" customHeight="1">
      <c r="A1" s="604" t="s">
        <v>153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</row>
    <row r="2" spans="1:15" ht="105" customHeight="1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</row>
    <row r="3" spans="1:15" ht="15.75" customHeight="1">
      <c r="A3" s="605" t="s">
        <v>9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O3" s="605"/>
    </row>
    <row r="4" spans="1:15" ht="18" customHeight="1" thickBot="1">
      <c r="A4" s="606" t="s">
        <v>154</v>
      </c>
      <c r="B4" s="606"/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606"/>
      <c r="N4" s="606"/>
      <c r="O4" s="606"/>
    </row>
    <row r="5" spans="1:15" ht="15.75" customHeight="1" thickBot="1">
      <c r="A5" s="565" t="s">
        <v>0</v>
      </c>
      <c r="B5" s="566"/>
      <c r="C5" s="566"/>
      <c r="D5" s="567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70"/>
    </row>
    <row r="6" spans="1:15" ht="15.75" customHeight="1" thickBot="1">
      <c r="A6" s="593" t="s">
        <v>1</v>
      </c>
      <c r="B6" s="594"/>
      <c r="C6" s="594"/>
      <c r="D6" s="595"/>
      <c r="E6" s="596"/>
      <c r="F6" s="596"/>
      <c r="G6" s="596"/>
      <c r="H6" s="596"/>
      <c r="I6" s="596"/>
      <c r="J6" s="596"/>
      <c r="K6" s="596"/>
      <c r="L6" s="596"/>
      <c r="M6" s="596"/>
      <c r="N6" s="596"/>
      <c r="O6" s="597"/>
    </row>
    <row r="7" spans="1:15" ht="15.75" customHeight="1" thickBot="1">
      <c r="A7" s="598" t="s">
        <v>29</v>
      </c>
      <c r="B7" s="599"/>
      <c r="C7" s="599"/>
      <c r="D7" s="600"/>
      <c r="E7" s="569"/>
      <c r="F7" s="569"/>
      <c r="G7" s="569"/>
      <c r="H7" s="569"/>
      <c r="I7" s="569"/>
      <c r="J7" s="569"/>
      <c r="K7" s="569"/>
      <c r="L7" s="569"/>
      <c r="M7" s="569"/>
      <c r="N7" s="569"/>
      <c r="O7" s="570"/>
    </row>
    <row r="8" spans="1:15" ht="15.75" customHeight="1" thickBot="1">
      <c r="A8" s="601" t="s">
        <v>5</v>
      </c>
      <c r="B8" s="602"/>
      <c r="C8" s="602"/>
      <c r="D8" s="603"/>
      <c r="E8" s="568"/>
      <c r="F8" s="569"/>
      <c r="G8" s="569"/>
      <c r="H8" s="569"/>
      <c r="I8" s="569"/>
      <c r="J8" s="569"/>
      <c r="K8" s="569"/>
      <c r="L8" s="569"/>
      <c r="M8" s="569"/>
      <c r="N8" s="569"/>
      <c r="O8" s="570"/>
    </row>
    <row r="9" spans="1:15" ht="15.75" customHeight="1" thickBot="1">
      <c r="A9" s="601" t="s">
        <v>110</v>
      </c>
      <c r="B9" s="602"/>
      <c r="C9" s="602"/>
      <c r="D9" s="603"/>
      <c r="E9" s="568"/>
      <c r="F9" s="569"/>
      <c r="G9" s="569"/>
      <c r="H9" s="569"/>
      <c r="I9" s="569"/>
      <c r="J9" s="569"/>
      <c r="K9" s="569"/>
      <c r="L9" s="569"/>
      <c r="M9" s="569"/>
      <c r="N9" s="569"/>
      <c r="O9" s="570"/>
    </row>
    <row r="10" spans="1:15" ht="15.75" customHeight="1" thickBot="1">
      <c r="A10" s="435"/>
      <c r="B10" s="436"/>
      <c r="C10" s="436"/>
      <c r="D10" s="436"/>
      <c r="E10" s="436"/>
      <c r="F10" s="436"/>
      <c r="G10" s="436"/>
      <c r="H10" s="436"/>
      <c r="I10" s="436"/>
      <c r="J10" s="436"/>
      <c r="K10" s="436"/>
      <c r="L10" s="434"/>
      <c r="M10" s="434"/>
    </row>
    <row r="11" spans="1:15" ht="34.5" customHeight="1">
      <c r="A11" s="578" t="s">
        <v>155</v>
      </c>
      <c r="B11" s="578" t="s">
        <v>156</v>
      </c>
      <c r="C11" s="578" t="s">
        <v>157</v>
      </c>
      <c r="D11" s="578" t="s">
        <v>158</v>
      </c>
      <c r="E11" s="578" t="s">
        <v>159</v>
      </c>
      <c r="F11" s="578" t="s">
        <v>6</v>
      </c>
      <c r="G11" s="539" t="s">
        <v>160</v>
      </c>
      <c r="H11" s="578" t="s">
        <v>161</v>
      </c>
      <c r="I11" s="578" t="s">
        <v>162</v>
      </c>
      <c r="J11" s="578" t="s">
        <v>306</v>
      </c>
      <c r="K11" s="578" t="s">
        <v>307</v>
      </c>
      <c r="L11" s="578" t="s">
        <v>163</v>
      </c>
      <c r="M11" s="539" t="s">
        <v>164</v>
      </c>
      <c r="N11" s="541" t="s">
        <v>165</v>
      </c>
      <c r="O11" s="542"/>
    </row>
    <row r="12" spans="1:15" ht="50.25" customHeight="1" thickBot="1">
      <c r="A12" s="579"/>
      <c r="B12" s="610"/>
      <c r="C12" s="610"/>
      <c r="D12" s="579"/>
      <c r="E12" s="579"/>
      <c r="F12" s="579"/>
      <c r="G12" s="580"/>
      <c r="H12" s="579"/>
      <c r="I12" s="579"/>
      <c r="J12" s="843"/>
      <c r="K12" s="843"/>
      <c r="L12" s="579"/>
      <c r="M12" s="540"/>
      <c r="N12" s="381" t="s">
        <v>166</v>
      </c>
      <c r="O12" s="381" t="s">
        <v>167</v>
      </c>
    </row>
    <row r="13" spans="1:15" ht="15.75" customHeight="1">
      <c r="A13" s="382"/>
      <c r="B13" s="437"/>
      <c r="C13" s="437"/>
      <c r="D13" s="383"/>
      <c r="E13" s="383"/>
      <c r="F13" s="384"/>
      <c r="G13" s="385"/>
      <c r="H13" s="385"/>
      <c r="I13" s="385"/>
      <c r="J13" s="385"/>
      <c r="K13" s="385"/>
      <c r="L13" s="383"/>
      <c r="M13" s="386"/>
      <c r="N13" s="387"/>
      <c r="O13" s="387"/>
    </row>
    <row r="14" spans="1:15" ht="15.75" customHeight="1">
      <c r="A14" s="388"/>
      <c r="B14" s="438"/>
      <c r="C14" s="438"/>
      <c r="D14" s="389"/>
      <c r="E14" s="389"/>
      <c r="F14" s="390"/>
      <c r="G14" s="391"/>
      <c r="H14" s="391"/>
      <c r="I14" s="391"/>
      <c r="J14" s="391"/>
      <c r="K14" s="391"/>
      <c r="L14" s="389"/>
      <c r="M14" s="392"/>
      <c r="N14" s="393"/>
      <c r="O14" s="393"/>
    </row>
    <row r="15" spans="1:15" ht="15.75" customHeight="1">
      <c r="A15" s="388"/>
      <c r="B15" s="438"/>
      <c r="C15" s="438"/>
      <c r="D15" s="389"/>
      <c r="E15" s="389"/>
      <c r="F15" s="390"/>
      <c r="G15" s="391"/>
      <c r="H15" s="391"/>
      <c r="I15" s="391"/>
      <c r="J15" s="391"/>
      <c r="K15" s="391"/>
      <c r="L15" s="389"/>
      <c r="M15" s="392"/>
      <c r="N15" s="393"/>
      <c r="O15" s="393"/>
    </row>
    <row r="16" spans="1:15" ht="15.75" customHeight="1">
      <c r="A16" s="388"/>
      <c r="B16" s="438"/>
      <c r="C16" s="438"/>
      <c r="D16" s="389"/>
      <c r="E16" s="389"/>
      <c r="F16" s="390"/>
      <c r="G16" s="391"/>
      <c r="H16" s="391"/>
      <c r="I16" s="391"/>
      <c r="J16" s="391"/>
      <c r="K16" s="391"/>
      <c r="L16" s="389"/>
      <c r="M16" s="392"/>
      <c r="N16" s="393"/>
      <c r="O16" s="393"/>
    </row>
    <row r="17" spans="1:15" ht="15.75" customHeight="1">
      <c r="A17" s="388"/>
      <c r="B17" s="438"/>
      <c r="C17" s="438"/>
      <c r="D17" s="389"/>
      <c r="E17" s="389"/>
      <c r="F17" s="390"/>
      <c r="G17" s="391"/>
      <c r="H17" s="391"/>
      <c r="I17" s="391"/>
      <c r="J17" s="391"/>
      <c r="K17" s="391"/>
      <c r="L17" s="389"/>
      <c r="M17" s="392"/>
      <c r="N17" s="393"/>
      <c r="O17" s="393"/>
    </row>
    <row r="18" spans="1:15" ht="15.75" customHeight="1">
      <c r="A18" s="388"/>
      <c r="B18" s="438"/>
      <c r="C18" s="438"/>
      <c r="D18" s="389"/>
      <c r="E18" s="389"/>
      <c r="F18" s="394"/>
      <c r="G18" s="439"/>
      <c r="H18" s="439"/>
      <c r="I18" s="439"/>
      <c r="J18" s="439"/>
      <c r="K18" s="439"/>
      <c r="L18" s="389"/>
      <c r="M18" s="395"/>
      <c r="N18" s="393"/>
      <c r="O18" s="393"/>
    </row>
    <row r="19" spans="1:15" ht="15.75" customHeight="1">
      <c r="A19" s="388"/>
      <c r="B19" s="438"/>
      <c r="C19" s="438"/>
      <c r="D19" s="389"/>
      <c r="E19" s="389"/>
      <c r="F19" s="394"/>
      <c r="G19" s="439"/>
      <c r="H19" s="439"/>
      <c r="I19" s="439"/>
      <c r="J19" s="439"/>
      <c r="K19" s="439"/>
      <c r="L19" s="389"/>
      <c r="M19" s="395"/>
      <c r="N19" s="393"/>
      <c r="O19" s="393"/>
    </row>
    <row r="20" spans="1:15" ht="15.75" customHeight="1">
      <c r="A20" s="388"/>
      <c r="B20" s="438"/>
      <c r="C20" s="438"/>
      <c r="D20" s="389"/>
      <c r="E20" s="389"/>
      <c r="F20" s="394"/>
      <c r="G20" s="439"/>
      <c r="H20" s="439"/>
      <c r="I20" s="439"/>
      <c r="J20" s="439"/>
      <c r="K20" s="439"/>
      <c r="L20" s="389"/>
      <c r="M20" s="395"/>
      <c r="N20" s="393"/>
      <c r="O20" s="393"/>
    </row>
    <row r="21" spans="1:15" ht="15.75" customHeight="1">
      <c r="A21" s="388"/>
      <c r="B21" s="438"/>
      <c r="C21" s="438"/>
      <c r="D21" s="389"/>
      <c r="E21" s="389"/>
      <c r="F21" s="394"/>
      <c r="G21" s="439"/>
      <c r="H21" s="439"/>
      <c r="I21" s="439"/>
      <c r="J21" s="439"/>
      <c r="K21" s="439"/>
      <c r="L21" s="389"/>
      <c r="M21" s="395"/>
      <c r="N21" s="393"/>
      <c r="O21" s="393"/>
    </row>
    <row r="22" spans="1:15" ht="15.75" customHeight="1">
      <c r="A22" s="388"/>
      <c r="B22" s="438"/>
      <c r="C22" s="438"/>
      <c r="D22" s="389"/>
      <c r="E22" s="389"/>
      <c r="F22" s="390"/>
      <c r="G22" s="391"/>
      <c r="H22" s="391"/>
      <c r="I22" s="391"/>
      <c r="J22" s="391"/>
      <c r="K22" s="391"/>
      <c r="L22" s="389"/>
      <c r="M22" s="392"/>
      <c r="N22" s="393"/>
      <c r="O22" s="393"/>
    </row>
    <row r="23" spans="1:15" ht="15.75" customHeight="1">
      <c r="A23" s="388"/>
      <c r="B23" s="438"/>
      <c r="C23" s="438"/>
      <c r="D23" s="389"/>
      <c r="E23" s="389"/>
      <c r="F23" s="390"/>
      <c r="G23" s="391"/>
      <c r="H23" s="391"/>
      <c r="I23" s="391"/>
      <c r="J23" s="391"/>
      <c r="K23" s="391"/>
      <c r="L23" s="389"/>
      <c r="M23" s="392"/>
      <c r="N23" s="393"/>
      <c r="O23" s="393"/>
    </row>
    <row r="24" spans="1:15" ht="15.75" customHeight="1">
      <c r="A24" s="388"/>
      <c r="B24" s="438"/>
      <c r="C24" s="438"/>
      <c r="D24" s="389"/>
      <c r="E24" s="389"/>
      <c r="F24" s="390"/>
      <c r="G24" s="391"/>
      <c r="H24" s="391"/>
      <c r="I24" s="391"/>
      <c r="J24" s="391"/>
      <c r="K24" s="391"/>
      <c r="L24" s="389"/>
      <c r="M24" s="392"/>
      <c r="N24" s="393"/>
      <c r="O24" s="393"/>
    </row>
    <row r="25" spans="1:15" ht="15.75" customHeight="1">
      <c r="A25" s="388"/>
      <c r="B25" s="438"/>
      <c r="C25" s="438"/>
      <c r="D25" s="389"/>
      <c r="E25" s="389"/>
      <c r="F25" s="390"/>
      <c r="G25" s="391"/>
      <c r="H25" s="391"/>
      <c r="I25" s="391"/>
      <c r="J25" s="391"/>
      <c r="K25" s="391"/>
      <c r="L25" s="389"/>
      <c r="M25" s="392"/>
      <c r="N25" s="393"/>
      <c r="O25" s="393"/>
    </row>
    <row r="26" spans="1:15" ht="15.75" customHeight="1">
      <c r="A26" s="388"/>
      <c r="B26" s="438"/>
      <c r="C26" s="438"/>
      <c r="D26" s="389"/>
      <c r="E26" s="389"/>
      <c r="F26" s="390"/>
      <c r="G26" s="391"/>
      <c r="H26" s="391"/>
      <c r="I26" s="391"/>
      <c r="J26" s="391"/>
      <c r="K26" s="391"/>
      <c r="L26" s="389"/>
      <c r="M26" s="392"/>
      <c r="N26" s="393"/>
      <c r="O26" s="393"/>
    </row>
    <row r="27" spans="1:15" ht="15.75" customHeight="1">
      <c r="A27" s="388"/>
      <c r="B27" s="438"/>
      <c r="C27" s="438"/>
      <c r="D27" s="389"/>
      <c r="E27" s="389"/>
      <c r="F27" s="390"/>
      <c r="G27" s="391"/>
      <c r="H27" s="391"/>
      <c r="I27" s="391"/>
      <c r="J27" s="391"/>
      <c r="K27" s="391"/>
      <c r="L27" s="389"/>
      <c r="M27" s="392"/>
      <c r="N27" s="393"/>
      <c r="O27" s="393"/>
    </row>
    <row r="28" spans="1:15" ht="15.75" customHeight="1">
      <c r="A28" s="388"/>
      <c r="B28" s="438"/>
      <c r="C28" s="438"/>
      <c r="D28" s="389"/>
      <c r="E28" s="389"/>
      <c r="F28" s="390"/>
      <c r="G28" s="391"/>
      <c r="H28" s="391"/>
      <c r="I28" s="391"/>
      <c r="J28" s="391"/>
      <c r="K28" s="391"/>
      <c r="L28" s="389"/>
      <c r="M28" s="392"/>
      <c r="N28" s="393"/>
      <c r="O28" s="393"/>
    </row>
    <row r="29" spans="1:15" ht="15.75" customHeight="1" thickBot="1">
      <c r="A29" s="396"/>
      <c r="B29" s="440"/>
      <c r="C29" s="440"/>
      <c r="D29" s="397"/>
      <c r="E29" s="397"/>
      <c r="F29" s="398"/>
      <c r="G29" s="399"/>
      <c r="H29" s="399"/>
      <c r="I29" s="399"/>
      <c r="J29" s="399"/>
      <c r="K29" s="399"/>
      <c r="L29" s="397"/>
      <c r="M29" s="400"/>
      <c r="N29" s="401"/>
      <c r="O29" s="401"/>
    </row>
    <row r="30" spans="1:15" ht="15.75" customHeight="1" thickBot="1">
      <c r="A30" s="581" t="s">
        <v>168</v>
      </c>
      <c r="B30" s="582"/>
      <c r="C30" s="582"/>
      <c r="D30" s="582"/>
      <c r="E30" s="582"/>
      <c r="F30" s="582"/>
      <c r="G30" s="583"/>
      <c r="H30" s="402">
        <f>SUM(H13:H29)</f>
        <v>0</v>
      </c>
      <c r="I30" s="403">
        <f>SUM(I13:I29)</f>
        <v>0</v>
      </c>
      <c r="J30" s="403"/>
      <c r="K30" s="403"/>
      <c r="L30" s="571"/>
      <c r="M30" s="572"/>
      <c r="N30" s="572"/>
      <c r="O30" s="573"/>
    </row>
    <row r="31" spans="1:15" ht="15.75" customHeight="1" thickBot="1">
      <c r="A31" s="574" t="s">
        <v>169</v>
      </c>
      <c r="B31" s="575"/>
      <c r="C31" s="575"/>
      <c r="D31" s="575"/>
      <c r="E31" s="575"/>
      <c r="F31" s="575"/>
      <c r="G31" s="576"/>
      <c r="H31" s="404"/>
      <c r="I31" s="405"/>
      <c r="J31" s="842"/>
      <c r="K31" s="842"/>
      <c r="L31" s="577"/>
      <c r="M31" s="577"/>
      <c r="N31" s="577"/>
      <c r="O31" s="577"/>
    </row>
    <row r="32" spans="1:15" ht="15.75" customHeight="1" thickBot="1">
      <c r="A32" s="574" t="s">
        <v>170</v>
      </c>
      <c r="B32" s="575"/>
      <c r="C32" s="575"/>
      <c r="D32" s="575"/>
      <c r="E32" s="575"/>
      <c r="F32" s="575"/>
      <c r="G32" s="576"/>
      <c r="H32" s="406">
        <f>H30-H31</f>
        <v>0</v>
      </c>
      <c r="I32" s="425"/>
      <c r="J32" s="426"/>
      <c r="K32" s="426"/>
      <c r="L32" s="426"/>
      <c r="M32" s="426"/>
      <c r="N32" s="426"/>
      <c r="O32" s="451"/>
    </row>
    <row r="33" spans="1:15" ht="15.75" customHeight="1" thickBot="1">
      <c r="A33" s="584" t="s">
        <v>171</v>
      </c>
      <c r="B33" s="585"/>
      <c r="C33" s="585"/>
      <c r="D33" s="586"/>
      <c r="E33" s="587">
        <v>0.1</v>
      </c>
      <c r="F33" s="588"/>
      <c r="G33" s="589"/>
      <c r="H33" s="424">
        <f>($E$33*H32)</f>
        <v>0</v>
      </c>
      <c r="I33" s="427"/>
      <c r="J33" s="428"/>
      <c r="K33" s="428"/>
      <c r="L33" s="428"/>
      <c r="M33" s="428"/>
      <c r="N33" s="429"/>
      <c r="O33" s="430"/>
    </row>
    <row r="34" spans="1:15" ht="15.75" customHeight="1" thickBot="1">
      <c r="A34" s="434"/>
      <c r="B34" s="434"/>
      <c r="C34" s="434"/>
      <c r="D34" s="434"/>
      <c r="E34" s="434"/>
      <c r="F34" s="434"/>
      <c r="G34" s="407"/>
      <c r="H34" s="408"/>
      <c r="I34" s="407"/>
      <c r="J34" s="407"/>
      <c r="K34" s="407"/>
      <c r="L34" s="407"/>
      <c r="M34" s="407"/>
      <c r="N34" s="441"/>
      <c r="O34" s="441"/>
    </row>
    <row r="35" spans="1:15" ht="15.75" customHeight="1" thickBot="1">
      <c r="A35" s="559" t="s">
        <v>172</v>
      </c>
      <c r="B35" s="560"/>
      <c r="C35" s="560"/>
      <c r="D35" s="560"/>
      <c r="E35" s="560"/>
      <c r="F35" s="560"/>
      <c r="G35" s="561"/>
      <c r="H35" s="409">
        <f>H30+H33</f>
        <v>0</v>
      </c>
      <c r="I35" s="421"/>
      <c r="J35" s="422"/>
      <c r="K35" s="422"/>
      <c r="L35" s="422"/>
      <c r="M35" s="422"/>
      <c r="N35" s="452">
        <f>SUM(N13:N29)+N33</f>
        <v>0</v>
      </c>
      <c r="O35" s="452">
        <f>SUM(O13:O29)+O33</f>
        <v>0</v>
      </c>
    </row>
    <row r="36" spans="1:15" ht="15.75" customHeight="1" thickBot="1">
      <c r="A36" s="434"/>
      <c r="B36" s="434"/>
      <c r="C36" s="434"/>
      <c r="D36" s="410"/>
      <c r="E36" s="410"/>
      <c r="F36" s="410"/>
      <c r="G36" s="411"/>
      <c r="H36" s="434"/>
      <c r="I36" s="442"/>
      <c r="J36" s="442"/>
      <c r="K36" s="442"/>
      <c r="L36" s="442"/>
      <c r="M36" s="442"/>
    </row>
    <row r="37" spans="1:15" ht="15.75" customHeight="1" thickBot="1">
      <c r="A37" s="559" t="s">
        <v>173</v>
      </c>
      <c r="B37" s="560"/>
      <c r="C37" s="560"/>
      <c r="D37" s="560"/>
      <c r="E37" s="560"/>
      <c r="F37" s="560"/>
      <c r="G37" s="561"/>
      <c r="H37" s="412"/>
      <c r="I37" s="421"/>
      <c r="J37" s="421"/>
      <c r="K37" s="421"/>
      <c r="L37" s="562">
        <f>H35-H37</f>
        <v>0</v>
      </c>
      <c r="M37" s="563"/>
      <c r="N37" s="422"/>
      <c r="O37" s="423"/>
    </row>
    <row r="38" spans="1:15" ht="15.75" customHeight="1" thickBot="1">
      <c r="A38" s="434"/>
      <c r="B38" s="434"/>
      <c r="C38" s="434"/>
      <c r="D38" s="410"/>
      <c r="E38" s="410"/>
      <c r="F38" s="410"/>
      <c r="G38" s="411"/>
      <c r="H38" s="434"/>
      <c r="I38" s="442"/>
      <c r="J38" s="442"/>
      <c r="K38" s="442"/>
      <c r="L38" s="442"/>
      <c r="M38" s="442"/>
    </row>
    <row r="39" spans="1:15" ht="15.75" customHeight="1" thickBot="1">
      <c r="A39" s="434"/>
      <c r="B39" s="434"/>
      <c r="C39" s="434"/>
      <c r="D39" s="590" t="s">
        <v>174</v>
      </c>
      <c r="E39" s="591"/>
      <c r="F39" s="592"/>
      <c r="G39" s="413">
        <f>I30</f>
        <v>0</v>
      </c>
      <c r="H39" s="434"/>
      <c r="I39" s="434"/>
      <c r="J39" s="434"/>
      <c r="K39" s="434"/>
      <c r="L39" s="434"/>
      <c r="M39" s="434"/>
    </row>
    <row r="40" spans="1:15" ht="15.75" customHeight="1" thickBot="1">
      <c r="A40" s="434"/>
      <c r="B40" s="434"/>
      <c r="C40" s="434"/>
      <c r="D40" s="590" t="s">
        <v>175</v>
      </c>
      <c r="E40" s="591"/>
      <c r="F40" s="592"/>
      <c r="G40" s="414">
        <f>I31</f>
        <v>0</v>
      </c>
      <c r="H40" s="434"/>
      <c r="I40" s="434"/>
      <c r="J40" s="434"/>
      <c r="K40" s="434"/>
      <c r="L40" s="434"/>
      <c r="M40" s="434"/>
    </row>
    <row r="41" spans="1:15" ht="15.75" customHeight="1" thickBot="1">
      <c r="A41" s="434"/>
      <c r="B41" s="434"/>
      <c r="C41" s="434"/>
      <c r="D41" s="607" t="s">
        <v>176</v>
      </c>
      <c r="E41" s="608"/>
      <c r="F41" s="609"/>
      <c r="G41" s="413">
        <f>H35-I30</f>
        <v>0</v>
      </c>
      <c r="H41" s="434"/>
      <c r="I41" s="434"/>
      <c r="J41" s="434"/>
      <c r="K41" s="434"/>
      <c r="L41" s="434"/>
      <c r="M41" s="434"/>
    </row>
    <row r="42" spans="1:15" ht="15.75" customHeight="1" thickBot="1">
      <c r="A42" s="434"/>
      <c r="B42" s="434"/>
      <c r="C42" s="434"/>
      <c r="D42" s="549" t="s">
        <v>177</v>
      </c>
      <c r="E42" s="550"/>
      <c r="F42" s="551"/>
      <c r="G42" s="413">
        <f>H31-I31</f>
        <v>0</v>
      </c>
      <c r="H42" s="434"/>
      <c r="I42" s="442"/>
      <c r="J42" s="442"/>
      <c r="K42" s="442"/>
      <c r="L42" s="442"/>
      <c r="M42" s="442"/>
    </row>
    <row r="43" spans="1:15" ht="15.75" customHeight="1">
      <c r="A43" s="434"/>
      <c r="B43" s="434"/>
      <c r="C43" s="434"/>
      <c r="D43" s="410"/>
      <c r="E43" s="410"/>
      <c r="F43" s="410"/>
      <c r="G43" s="411"/>
      <c r="H43" s="434"/>
      <c r="I43" s="442"/>
      <c r="J43" s="442"/>
      <c r="K43" s="442"/>
      <c r="L43" s="442"/>
      <c r="M43" s="442"/>
    </row>
    <row r="44" spans="1:15" ht="15.75" customHeight="1">
      <c r="A44" s="434"/>
      <c r="B44" s="434"/>
      <c r="C44" s="434"/>
      <c r="D44" s="410"/>
      <c r="E44" s="410"/>
      <c r="F44" s="410"/>
      <c r="G44" s="411"/>
      <c r="H44" s="434"/>
      <c r="I44" s="442"/>
      <c r="J44" s="442"/>
      <c r="K44" s="442"/>
      <c r="L44" s="442"/>
      <c r="M44" s="442"/>
    </row>
    <row r="45" spans="1:15" ht="15.75" customHeight="1">
      <c r="A45" s="415" t="s">
        <v>178</v>
      </c>
      <c r="B45" s="442"/>
      <c r="C45" s="442"/>
      <c r="D45" s="442"/>
      <c r="E45" s="442"/>
      <c r="F45" s="442"/>
      <c r="G45" s="442"/>
      <c r="H45" s="442"/>
      <c r="I45" s="443"/>
      <c r="J45" s="443"/>
      <c r="K45" s="443"/>
      <c r="L45" s="443"/>
      <c r="M45" s="443"/>
    </row>
    <row r="46" spans="1:15" ht="15.75" customHeight="1">
      <c r="A46" s="552" t="s">
        <v>283</v>
      </c>
      <c r="B46" s="552"/>
      <c r="C46" s="552"/>
      <c r="D46" s="552"/>
      <c r="E46" s="552"/>
      <c r="F46" s="552"/>
      <c r="G46" s="442"/>
      <c r="H46" s="442"/>
      <c r="I46" s="443"/>
      <c r="J46" s="443"/>
      <c r="K46" s="443"/>
      <c r="L46" s="443"/>
      <c r="M46" s="443"/>
    </row>
    <row r="47" spans="1:15" ht="15.75" customHeight="1" thickBot="1">
      <c r="B47" s="415"/>
      <c r="C47" s="415"/>
      <c r="D47" s="415"/>
      <c r="E47" s="415"/>
      <c r="F47" s="415"/>
      <c r="G47" s="443"/>
      <c r="H47" s="443"/>
      <c r="I47" s="443"/>
      <c r="J47" s="443"/>
      <c r="K47" s="443"/>
      <c r="L47" s="443"/>
      <c r="M47" s="443"/>
    </row>
    <row r="48" spans="1:15" ht="15.75" customHeight="1" thickBot="1">
      <c r="A48" s="533" t="s">
        <v>179</v>
      </c>
      <c r="B48" s="534"/>
      <c r="C48" s="534"/>
      <c r="D48" s="534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5"/>
    </row>
    <row r="49" spans="1:15" ht="15.75" customHeight="1">
      <c r="A49" s="536" t="s">
        <v>180</v>
      </c>
      <c r="B49" s="537"/>
      <c r="C49" s="537"/>
      <c r="D49" s="537"/>
      <c r="E49" s="537"/>
      <c r="F49" s="537"/>
      <c r="G49" s="537"/>
      <c r="H49" s="537"/>
      <c r="I49" s="537"/>
      <c r="J49" s="537"/>
      <c r="K49" s="537"/>
      <c r="L49" s="537"/>
      <c r="M49" s="537"/>
      <c r="N49" s="537"/>
      <c r="O49" s="538"/>
    </row>
    <row r="50" spans="1:15" ht="15.75" customHeight="1">
      <c r="A50" s="553" t="s">
        <v>181</v>
      </c>
      <c r="B50" s="554"/>
      <c r="C50" s="554"/>
      <c r="D50" s="554"/>
      <c r="E50" s="554"/>
      <c r="F50" s="554"/>
      <c r="G50" s="554"/>
      <c r="H50" s="554"/>
      <c r="I50" s="554"/>
      <c r="J50" s="554"/>
      <c r="K50" s="554"/>
      <c r="L50" s="554"/>
      <c r="M50" s="554"/>
      <c r="N50" s="554"/>
      <c r="O50" s="555"/>
    </row>
    <row r="51" spans="1:15" ht="15.75" customHeight="1">
      <c r="A51" s="553" t="s">
        <v>182</v>
      </c>
      <c r="B51" s="554"/>
      <c r="C51" s="554"/>
      <c r="D51" s="554"/>
      <c r="E51" s="554"/>
      <c r="F51" s="554"/>
      <c r="G51" s="554"/>
      <c r="H51" s="554"/>
      <c r="I51" s="554"/>
      <c r="J51" s="554"/>
      <c r="K51" s="554"/>
      <c r="L51" s="554"/>
      <c r="M51" s="554"/>
      <c r="N51" s="554"/>
      <c r="O51" s="555"/>
    </row>
    <row r="52" spans="1:15" ht="15.75" customHeight="1" thickBot="1">
      <c r="A52" s="556" t="s">
        <v>183</v>
      </c>
      <c r="B52" s="557"/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558"/>
    </row>
    <row r="53" spans="1:15" ht="15.75" customHeight="1" thickBot="1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</row>
    <row r="54" spans="1:15" ht="27" customHeight="1" thickBot="1">
      <c r="A54" s="444" t="s">
        <v>3</v>
      </c>
      <c r="B54" s="445"/>
      <c r="C54" s="446"/>
      <c r="D54" s="446"/>
      <c r="E54" s="230"/>
      <c r="F54" s="230"/>
      <c r="G54" s="447" t="s">
        <v>4</v>
      </c>
      <c r="H54" s="448"/>
      <c r="I54" s="448"/>
      <c r="J54" s="448"/>
      <c r="K54" s="448"/>
      <c r="L54" s="543"/>
      <c r="M54" s="544"/>
      <c r="N54" s="544"/>
      <c r="O54" s="545"/>
    </row>
    <row r="55" spans="1:15" ht="15.75" customHeight="1" thickBot="1">
      <c r="A55" s="449"/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</row>
    <row r="56" spans="1:15" ht="27" customHeight="1" thickBot="1">
      <c r="A56" s="416" t="s">
        <v>3</v>
      </c>
      <c r="B56" s="450"/>
      <c r="C56" s="449"/>
      <c r="D56" s="449"/>
      <c r="E56" s="449"/>
      <c r="G56" s="546" t="s">
        <v>184</v>
      </c>
      <c r="H56" s="547"/>
      <c r="I56" s="548"/>
      <c r="J56" s="468"/>
      <c r="K56" s="468"/>
      <c r="L56" s="543"/>
      <c r="M56" s="544"/>
      <c r="N56" s="544"/>
      <c r="O56" s="545"/>
    </row>
    <row r="57" spans="1:15" ht="15.75" customHeight="1"/>
    <row r="58" spans="1:15" ht="15.75" customHeight="1">
      <c r="A58" s="10" t="s">
        <v>291</v>
      </c>
    </row>
    <row r="59" spans="1:15" ht="15.75" customHeight="1">
      <c r="E59" s="417"/>
      <c r="F59" s="417"/>
      <c r="G59" s="417"/>
      <c r="H59" s="417"/>
      <c r="I59" s="417"/>
      <c r="J59" s="417"/>
      <c r="K59" s="417"/>
      <c r="L59" s="417"/>
      <c r="M59" s="417"/>
    </row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</sheetData>
  <mergeCells count="51">
    <mergeCell ref="A1:O1"/>
    <mergeCell ref="A3:O3"/>
    <mergeCell ref="A4:O4"/>
    <mergeCell ref="E5:O5"/>
    <mergeCell ref="D41:F41"/>
    <mergeCell ref="A9:D9"/>
    <mergeCell ref="A11:A12"/>
    <mergeCell ref="B11:B12"/>
    <mergeCell ref="C11:C12"/>
    <mergeCell ref="J11:J12"/>
    <mergeCell ref="K11:K12"/>
    <mergeCell ref="E7:O7"/>
    <mergeCell ref="E8:O8"/>
    <mergeCell ref="D39:F39"/>
    <mergeCell ref="D11:D12"/>
    <mergeCell ref="A8:D8"/>
    <mergeCell ref="A2:O2"/>
    <mergeCell ref="A5:D5"/>
    <mergeCell ref="E9:O9"/>
    <mergeCell ref="L30:O30"/>
    <mergeCell ref="A31:G31"/>
    <mergeCell ref="L31:O31"/>
    <mergeCell ref="I11:I12"/>
    <mergeCell ref="L11:L12"/>
    <mergeCell ref="G11:G12"/>
    <mergeCell ref="H11:H12"/>
    <mergeCell ref="A30:G30"/>
    <mergeCell ref="E11:E12"/>
    <mergeCell ref="F11:F12"/>
    <mergeCell ref="A6:D6"/>
    <mergeCell ref="E6:O6"/>
    <mergeCell ref="A7:D7"/>
    <mergeCell ref="G56:I56"/>
    <mergeCell ref="L56:O56"/>
    <mergeCell ref="D42:F42"/>
    <mergeCell ref="A46:F46"/>
    <mergeCell ref="A50:O50"/>
    <mergeCell ref="A51:O51"/>
    <mergeCell ref="A52:O52"/>
    <mergeCell ref="A48:O48"/>
    <mergeCell ref="A49:O49"/>
    <mergeCell ref="M11:M12"/>
    <mergeCell ref="N11:O11"/>
    <mergeCell ref="L54:O54"/>
    <mergeCell ref="A37:G37"/>
    <mergeCell ref="L37:M37"/>
    <mergeCell ref="A33:D33"/>
    <mergeCell ref="E33:G33"/>
    <mergeCell ref="A35:G35"/>
    <mergeCell ref="A32:G32"/>
    <mergeCell ref="D40:F40"/>
  </mergeCells>
  <pageMargins left="0.70866141732283472" right="0.70866141732283472" top="0.78740157480314965" bottom="0.78740157480314965" header="0.31496062992125984" footer="0.31496062992125984"/>
  <pageSetup paperSize="9" scale="57" fitToHeight="3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7"/>
  <sheetViews>
    <sheetView showGridLines="0" view="pageBreakPreview" zoomScale="90" zoomScaleNormal="75" zoomScaleSheetLayoutView="90" workbookViewId="0">
      <pane ySplit="13" topLeftCell="A14" activePane="bottomLeft" state="frozen"/>
      <selection pane="bottomLeft" activeCell="B5" sqref="B5:J5"/>
    </sheetView>
  </sheetViews>
  <sheetFormatPr defaultRowHeight="12.75"/>
  <cols>
    <col min="1" max="1" width="56.28515625" style="229" customWidth="1"/>
    <col min="2" max="2" width="14.7109375" style="229" customWidth="1"/>
    <col min="3" max="3" width="14.7109375" style="231" customWidth="1"/>
    <col min="4" max="6" width="14.7109375" style="229" customWidth="1"/>
    <col min="7" max="8" width="16.140625" style="229" customWidth="1"/>
    <col min="9" max="9" width="15.7109375" style="229" customWidth="1"/>
    <col min="10" max="10" width="13.28515625" style="229" customWidth="1"/>
    <col min="11" max="16384" width="9.140625" style="229"/>
  </cols>
  <sheetData>
    <row r="1" spans="1:10" ht="15.75" customHeight="1">
      <c r="A1" s="604"/>
      <c r="B1" s="604"/>
      <c r="C1" s="604"/>
      <c r="D1" s="604"/>
      <c r="E1" s="604"/>
      <c r="F1" s="604"/>
      <c r="G1" s="604"/>
      <c r="H1" s="604"/>
      <c r="I1" s="604"/>
      <c r="J1" s="604"/>
    </row>
    <row r="2" spans="1:10" ht="105" customHeight="1"/>
    <row r="3" spans="1:10" ht="15.75" customHeight="1">
      <c r="A3" s="637" t="s">
        <v>9</v>
      </c>
      <c r="B3" s="637"/>
      <c r="C3" s="637"/>
      <c r="D3" s="637"/>
      <c r="E3" s="637"/>
      <c r="F3" s="637"/>
      <c r="G3" s="637"/>
      <c r="H3" s="637"/>
      <c r="I3" s="637"/>
      <c r="J3" s="637"/>
    </row>
    <row r="4" spans="1:10" ht="18" customHeight="1" thickBot="1">
      <c r="A4" s="636" t="s">
        <v>267</v>
      </c>
      <c r="B4" s="636"/>
      <c r="C4" s="636"/>
      <c r="D4" s="636"/>
      <c r="E4" s="636"/>
      <c r="F4" s="636"/>
      <c r="G4" s="636"/>
      <c r="H4" s="636"/>
      <c r="I4" s="636"/>
      <c r="J4" s="636"/>
    </row>
    <row r="5" spans="1:10" ht="15.75" customHeight="1" thickBot="1">
      <c r="A5" s="264" t="s">
        <v>0</v>
      </c>
      <c r="B5" s="618"/>
      <c r="C5" s="619"/>
      <c r="D5" s="619"/>
      <c r="E5" s="619"/>
      <c r="F5" s="619"/>
      <c r="G5" s="619"/>
      <c r="H5" s="619"/>
      <c r="I5" s="619"/>
      <c r="J5" s="620"/>
    </row>
    <row r="6" spans="1:10" ht="15.75" customHeight="1" thickBot="1">
      <c r="A6" s="265" t="s">
        <v>1</v>
      </c>
      <c r="B6" s="618"/>
      <c r="C6" s="619"/>
      <c r="D6" s="619"/>
      <c r="E6" s="619"/>
      <c r="F6" s="619"/>
      <c r="G6" s="619"/>
      <c r="H6" s="619"/>
      <c r="I6" s="619"/>
      <c r="J6" s="620"/>
    </row>
    <row r="7" spans="1:10" ht="15.75" customHeight="1" thickBot="1">
      <c r="A7" s="264" t="s">
        <v>29</v>
      </c>
      <c r="B7" s="618"/>
      <c r="C7" s="619"/>
      <c r="D7" s="619"/>
      <c r="E7" s="619"/>
      <c r="F7" s="619"/>
      <c r="G7" s="619"/>
      <c r="H7" s="619"/>
      <c r="I7" s="619"/>
      <c r="J7" s="620"/>
    </row>
    <row r="8" spans="1:10" ht="15.75" customHeight="1" thickBot="1">
      <c r="A8" s="264" t="s">
        <v>5</v>
      </c>
      <c r="B8" s="618"/>
      <c r="C8" s="619"/>
      <c r="D8" s="619"/>
      <c r="E8" s="619"/>
      <c r="F8" s="619"/>
      <c r="G8" s="619"/>
      <c r="H8" s="619"/>
      <c r="I8" s="619"/>
      <c r="J8" s="620"/>
    </row>
    <row r="9" spans="1:10" ht="15.75" customHeight="1" thickBot="1">
      <c r="A9" s="264" t="s">
        <v>110</v>
      </c>
      <c r="B9" s="615"/>
      <c r="C9" s="616"/>
      <c r="D9" s="616"/>
      <c r="E9" s="616"/>
      <c r="F9" s="616"/>
      <c r="G9" s="616"/>
      <c r="H9" s="616"/>
      <c r="I9" s="616"/>
      <c r="J9" s="617"/>
    </row>
    <row r="10" spans="1:10" ht="15.75" customHeight="1" thickBot="1">
      <c r="C10" s="229"/>
    </row>
    <row r="11" spans="1:10" ht="19.5" customHeight="1" thickBot="1">
      <c r="A11" s="623" t="s">
        <v>266</v>
      </c>
      <c r="B11" s="624"/>
      <c r="C11" s="624"/>
      <c r="D11" s="624"/>
      <c r="E11" s="624"/>
      <c r="F11" s="624"/>
      <c r="G11" s="624"/>
      <c r="H11" s="624"/>
      <c r="I11" s="624"/>
      <c r="J11" s="625"/>
    </row>
    <row r="12" spans="1:10" ht="24.75" customHeight="1">
      <c r="A12" s="626" t="s">
        <v>265</v>
      </c>
      <c r="B12" s="628" t="s">
        <v>264</v>
      </c>
      <c r="C12" s="630" t="s">
        <v>263</v>
      </c>
      <c r="D12" s="628" t="s">
        <v>262</v>
      </c>
      <c r="E12" s="628" t="s">
        <v>261</v>
      </c>
      <c r="F12" s="628" t="s">
        <v>260</v>
      </c>
      <c r="G12" s="628" t="s">
        <v>259</v>
      </c>
      <c r="H12" s="628" t="s">
        <v>289</v>
      </c>
      <c r="I12" s="632" t="s">
        <v>258</v>
      </c>
      <c r="J12" s="634" t="s">
        <v>257</v>
      </c>
    </row>
    <row r="13" spans="1:10" ht="72" customHeight="1" thickBot="1">
      <c r="A13" s="627"/>
      <c r="B13" s="629"/>
      <c r="C13" s="631"/>
      <c r="D13" s="629"/>
      <c r="E13" s="629"/>
      <c r="F13" s="629"/>
      <c r="G13" s="629"/>
      <c r="H13" s="629"/>
      <c r="I13" s="633"/>
      <c r="J13" s="635"/>
    </row>
    <row r="14" spans="1:10" ht="15.75" customHeight="1">
      <c r="A14" s="263" t="s">
        <v>256</v>
      </c>
      <c r="B14" s="262">
        <f>B15+B26+B27+B28+B29</f>
        <v>0</v>
      </c>
      <c r="C14" s="262">
        <f>C15+C26+C27+C28+C29</f>
        <v>0</v>
      </c>
      <c r="D14" s="363" t="str">
        <f t="shared" ref="D14:D34" si="0">IF(C14=0,"",C14/B14)</f>
        <v/>
      </c>
      <c r="E14" s="262">
        <f>E15+E26+E27+E28+E29</f>
        <v>0</v>
      </c>
      <c r="F14" s="367" t="str">
        <f t="shared" ref="F14:F34" si="1">IF(E14=0,"",E14/B14)</f>
        <v/>
      </c>
      <c r="G14" s="262">
        <f t="shared" ref="G14:G45" si="2">C14+E14</f>
        <v>0</v>
      </c>
      <c r="H14" s="370" t="str">
        <f t="shared" ref="H14:H45" si="3">IF(B14=0,"",(C14+E14)/B14)</f>
        <v/>
      </c>
      <c r="I14" s="349"/>
      <c r="J14" s="242"/>
    </row>
    <row r="15" spans="1:10" ht="15.75" customHeight="1">
      <c r="A15" s="259" t="s">
        <v>255</v>
      </c>
      <c r="B15" s="257">
        <f>B16+B21</f>
        <v>0</v>
      </c>
      <c r="C15" s="257">
        <f>C16+C21</f>
        <v>0</v>
      </c>
      <c r="D15" s="363" t="str">
        <f t="shared" si="0"/>
        <v/>
      </c>
      <c r="E15" s="257">
        <f>E16+E21</f>
        <v>0</v>
      </c>
      <c r="F15" s="368" t="str">
        <f t="shared" si="1"/>
        <v/>
      </c>
      <c r="G15" s="257">
        <f t="shared" si="2"/>
        <v>0</v>
      </c>
      <c r="H15" s="363" t="str">
        <f t="shared" si="3"/>
        <v/>
      </c>
      <c r="I15" s="350"/>
      <c r="J15" s="242"/>
    </row>
    <row r="16" spans="1:10" ht="15.75" customHeight="1">
      <c r="A16" s="261" t="s">
        <v>254</v>
      </c>
      <c r="B16" s="260">
        <f>B17+B18+B19+B20</f>
        <v>0</v>
      </c>
      <c r="C16" s="260">
        <f>C17+C18+C19+C20</f>
        <v>0</v>
      </c>
      <c r="D16" s="363" t="str">
        <f t="shared" si="0"/>
        <v/>
      </c>
      <c r="E16" s="260">
        <f>E17+E18+E19+E20</f>
        <v>0</v>
      </c>
      <c r="F16" s="368" t="str">
        <f t="shared" si="1"/>
        <v/>
      </c>
      <c r="G16" s="257">
        <f t="shared" si="2"/>
        <v>0</v>
      </c>
      <c r="H16" s="363" t="str">
        <f t="shared" si="3"/>
        <v/>
      </c>
      <c r="I16" s="350"/>
      <c r="J16" s="242"/>
    </row>
    <row r="17" spans="1:10" ht="15.75" customHeight="1">
      <c r="A17" s="261" t="s">
        <v>253</v>
      </c>
      <c r="B17" s="258"/>
      <c r="C17" s="258"/>
      <c r="D17" s="363" t="str">
        <f t="shared" si="0"/>
        <v/>
      </c>
      <c r="E17" s="258"/>
      <c r="F17" s="368" t="str">
        <f t="shared" si="1"/>
        <v/>
      </c>
      <c r="G17" s="257">
        <f t="shared" si="2"/>
        <v>0</v>
      </c>
      <c r="H17" s="363" t="str">
        <f t="shared" si="3"/>
        <v/>
      </c>
      <c r="I17" s="350"/>
      <c r="J17" s="242"/>
    </row>
    <row r="18" spans="1:10" ht="15.75" customHeight="1">
      <c r="A18" s="261" t="s">
        <v>252</v>
      </c>
      <c r="B18" s="258"/>
      <c r="C18" s="258"/>
      <c r="D18" s="363" t="str">
        <f t="shared" si="0"/>
        <v/>
      </c>
      <c r="E18" s="258"/>
      <c r="F18" s="368" t="str">
        <f t="shared" si="1"/>
        <v/>
      </c>
      <c r="G18" s="257">
        <f t="shared" si="2"/>
        <v>0</v>
      </c>
      <c r="H18" s="363" t="str">
        <f t="shared" si="3"/>
        <v/>
      </c>
      <c r="I18" s="350"/>
      <c r="J18" s="242"/>
    </row>
    <row r="19" spans="1:10" ht="15.75" customHeight="1">
      <c r="A19" s="261" t="s">
        <v>251</v>
      </c>
      <c r="B19" s="258"/>
      <c r="C19" s="258"/>
      <c r="D19" s="363" t="str">
        <f t="shared" si="0"/>
        <v/>
      </c>
      <c r="E19" s="258"/>
      <c r="F19" s="368" t="str">
        <f t="shared" si="1"/>
        <v/>
      </c>
      <c r="G19" s="257">
        <f t="shared" si="2"/>
        <v>0</v>
      </c>
      <c r="H19" s="363" t="str">
        <f t="shared" si="3"/>
        <v/>
      </c>
      <c r="I19" s="350"/>
      <c r="J19" s="242"/>
    </row>
    <row r="20" spans="1:10" ht="15.75" customHeight="1">
      <c r="A20" s="261" t="s">
        <v>250</v>
      </c>
      <c r="B20" s="258"/>
      <c r="C20" s="258"/>
      <c r="D20" s="363" t="str">
        <f t="shared" si="0"/>
        <v/>
      </c>
      <c r="E20" s="258"/>
      <c r="F20" s="368" t="str">
        <f t="shared" si="1"/>
        <v/>
      </c>
      <c r="G20" s="257">
        <f t="shared" si="2"/>
        <v>0</v>
      </c>
      <c r="H20" s="363" t="str">
        <f t="shared" si="3"/>
        <v/>
      </c>
      <c r="I20" s="350"/>
      <c r="J20" s="242"/>
    </row>
    <row r="21" spans="1:10" ht="15.75" customHeight="1">
      <c r="A21" s="261" t="s">
        <v>249</v>
      </c>
      <c r="B21" s="260">
        <f>B22+B23+B24+B25</f>
        <v>0</v>
      </c>
      <c r="C21" s="260">
        <f>C22+C23+C24+C25</f>
        <v>0</v>
      </c>
      <c r="D21" s="363" t="str">
        <f t="shared" si="0"/>
        <v/>
      </c>
      <c r="E21" s="260">
        <f>E22+E23+E24+E25</f>
        <v>0</v>
      </c>
      <c r="F21" s="368" t="str">
        <f t="shared" si="1"/>
        <v/>
      </c>
      <c r="G21" s="257">
        <f t="shared" si="2"/>
        <v>0</v>
      </c>
      <c r="H21" s="363" t="str">
        <f t="shared" si="3"/>
        <v/>
      </c>
      <c r="I21" s="350"/>
      <c r="J21" s="242"/>
    </row>
    <row r="22" spans="1:10" ht="15.75" customHeight="1">
      <c r="A22" s="261" t="s">
        <v>248</v>
      </c>
      <c r="B22" s="258"/>
      <c r="C22" s="258"/>
      <c r="D22" s="363" t="str">
        <f t="shared" si="0"/>
        <v/>
      </c>
      <c r="E22" s="258"/>
      <c r="F22" s="368" t="str">
        <f t="shared" si="1"/>
        <v/>
      </c>
      <c r="G22" s="257">
        <f t="shared" si="2"/>
        <v>0</v>
      </c>
      <c r="H22" s="363" t="str">
        <f t="shared" si="3"/>
        <v/>
      </c>
      <c r="I22" s="350"/>
      <c r="J22" s="242"/>
    </row>
    <row r="23" spans="1:10" ht="15.75" customHeight="1">
      <c r="A23" s="261" t="s">
        <v>247</v>
      </c>
      <c r="B23" s="258"/>
      <c r="C23" s="258"/>
      <c r="D23" s="363" t="str">
        <f t="shared" si="0"/>
        <v/>
      </c>
      <c r="E23" s="258"/>
      <c r="F23" s="368" t="str">
        <f t="shared" si="1"/>
        <v/>
      </c>
      <c r="G23" s="257">
        <f t="shared" si="2"/>
        <v>0</v>
      </c>
      <c r="H23" s="363" t="str">
        <f t="shared" si="3"/>
        <v/>
      </c>
      <c r="I23" s="350"/>
      <c r="J23" s="242"/>
    </row>
    <row r="24" spans="1:10" ht="15.75" customHeight="1">
      <c r="A24" s="261" t="s">
        <v>246</v>
      </c>
      <c r="B24" s="258"/>
      <c r="C24" s="258"/>
      <c r="D24" s="363" t="str">
        <f t="shared" si="0"/>
        <v/>
      </c>
      <c r="E24" s="258"/>
      <c r="F24" s="368" t="str">
        <f t="shared" si="1"/>
        <v/>
      </c>
      <c r="G24" s="257">
        <f t="shared" si="2"/>
        <v>0</v>
      </c>
      <c r="H24" s="363" t="str">
        <f t="shared" si="3"/>
        <v/>
      </c>
      <c r="I24" s="350"/>
      <c r="J24" s="242"/>
    </row>
    <row r="25" spans="1:10" ht="15.75" customHeight="1">
      <c r="A25" s="261" t="s">
        <v>245</v>
      </c>
      <c r="B25" s="258"/>
      <c r="C25" s="258"/>
      <c r="D25" s="363" t="str">
        <f t="shared" si="0"/>
        <v/>
      </c>
      <c r="E25" s="258"/>
      <c r="F25" s="368" t="str">
        <f t="shared" si="1"/>
        <v/>
      </c>
      <c r="G25" s="257">
        <f t="shared" si="2"/>
        <v>0</v>
      </c>
      <c r="H25" s="363" t="str">
        <f t="shared" si="3"/>
        <v/>
      </c>
      <c r="I25" s="350"/>
      <c r="J25" s="242"/>
    </row>
    <row r="26" spans="1:10" ht="15.75" customHeight="1">
      <c r="A26" s="259" t="s">
        <v>244</v>
      </c>
      <c r="B26" s="258"/>
      <c r="C26" s="258"/>
      <c r="D26" s="363" t="str">
        <f t="shared" si="0"/>
        <v/>
      </c>
      <c r="E26" s="258"/>
      <c r="F26" s="368" t="str">
        <f t="shared" si="1"/>
        <v/>
      </c>
      <c r="G26" s="257">
        <f t="shared" si="2"/>
        <v>0</v>
      </c>
      <c r="H26" s="363" t="str">
        <f t="shared" si="3"/>
        <v/>
      </c>
      <c r="I26" s="350"/>
      <c r="J26" s="242"/>
    </row>
    <row r="27" spans="1:10" ht="15.75" customHeight="1">
      <c r="A27" s="259" t="s">
        <v>243</v>
      </c>
      <c r="B27" s="258"/>
      <c r="C27" s="258"/>
      <c r="D27" s="363" t="str">
        <f t="shared" si="0"/>
        <v/>
      </c>
      <c r="E27" s="258"/>
      <c r="F27" s="368" t="str">
        <f t="shared" si="1"/>
        <v/>
      </c>
      <c r="G27" s="257">
        <f t="shared" si="2"/>
        <v>0</v>
      </c>
      <c r="H27" s="363" t="str">
        <f t="shared" si="3"/>
        <v/>
      </c>
      <c r="I27" s="350"/>
      <c r="J27" s="242"/>
    </row>
    <row r="28" spans="1:10" ht="15.75" customHeight="1">
      <c r="A28" s="259" t="s">
        <v>242</v>
      </c>
      <c r="B28" s="258"/>
      <c r="C28" s="258"/>
      <c r="D28" s="363" t="str">
        <f t="shared" si="0"/>
        <v/>
      </c>
      <c r="E28" s="258"/>
      <c r="F28" s="368" t="str">
        <f t="shared" si="1"/>
        <v/>
      </c>
      <c r="G28" s="257">
        <f t="shared" si="2"/>
        <v>0</v>
      </c>
      <c r="H28" s="363" t="str">
        <f t="shared" si="3"/>
        <v/>
      </c>
      <c r="I28" s="350"/>
      <c r="J28" s="242"/>
    </row>
    <row r="29" spans="1:10" ht="15.75" customHeight="1">
      <c r="A29" s="259" t="s">
        <v>241</v>
      </c>
      <c r="B29" s="258"/>
      <c r="C29" s="258"/>
      <c r="D29" s="363" t="str">
        <f t="shared" si="0"/>
        <v/>
      </c>
      <c r="E29" s="258"/>
      <c r="F29" s="368" t="str">
        <f t="shared" si="1"/>
        <v/>
      </c>
      <c r="G29" s="257">
        <f t="shared" si="2"/>
        <v>0</v>
      </c>
      <c r="H29" s="363" t="str">
        <f t="shared" si="3"/>
        <v/>
      </c>
      <c r="I29" s="350"/>
      <c r="J29" s="242"/>
    </row>
    <row r="30" spans="1:10" ht="15.75" customHeight="1">
      <c r="A30" s="244" t="s">
        <v>240</v>
      </c>
      <c r="B30" s="253">
        <f>B31</f>
        <v>0</v>
      </c>
      <c r="C30" s="253">
        <f>+C31</f>
        <v>0</v>
      </c>
      <c r="D30" s="364" t="str">
        <f t="shared" si="0"/>
        <v/>
      </c>
      <c r="E30" s="253">
        <f>+E31</f>
        <v>0</v>
      </c>
      <c r="F30" s="369" t="str">
        <f t="shared" si="1"/>
        <v/>
      </c>
      <c r="G30" s="253">
        <f t="shared" si="2"/>
        <v>0</v>
      </c>
      <c r="H30" s="366" t="str">
        <f t="shared" si="3"/>
        <v/>
      </c>
      <c r="I30" s="351"/>
      <c r="J30" s="242"/>
    </row>
    <row r="31" spans="1:10" ht="15.75" customHeight="1">
      <c r="A31" s="259" t="s">
        <v>239</v>
      </c>
      <c r="B31" s="260">
        <f>B32+B33+B34+B35</f>
        <v>0</v>
      </c>
      <c r="C31" s="260">
        <f>C32+C33+C34+C35</f>
        <v>0</v>
      </c>
      <c r="D31" s="363" t="str">
        <f t="shared" si="0"/>
        <v/>
      </c>
      <c r="E31" s="260">
        <f>E32+E33+E34+E35</f>
        <v>0</v>
      </c>
      <c r="F31" s="368" t="str">
        <f t="shared" si="1"/>
        <v/>
      </c>
      <c r="G31" s="257">
        <f t="shared" si="2"/>
        <v>0</v>
      </c>
      <c r="H31" s="363" t="str">
        <f t="shared" si="3"/>
        <v/>
      </c>
      <c r="I31" s="350"/>
      <c r="J31" s="242"/>
    </row>
    <row r="32" spans="1:10" ht="15.75" customHeight="1">
      <c r="A32" s="259" t="s">
        <v>238</v>
      </c>
      <c r="B32" s="258"/>
      <c r="C32" s="258"/>
      <c r="D32" s="363" t="str">
        <f t="shared" si="0"/>
        <v/>
      </c>
      <c r="E32" s="258"/>
      <c r="F32" s="368" t="str">
        <f t="shared" si="1"/>
        <v/>
      </c>
      <c r="G32" s="257">
        <f t="shared" si="2"/>
        <v>0</v>
      </c>
      <c r="H32" s="363" t="str">
        <f t="shared" si="3"/>
        <v/>
      </c>
      <c r="I32" s="350"/>
      <c r="J32" s="242"/>
    </row>
    <row r="33" spans="1:10" ht="15.75" customHeight="1">
      <c r="A33" s="259" t="s">
        <v>237</v>
      </c>
      <c r="B33" s="258"/>
      <c r="C33" s="258"/>
      <c r="D33" s="363" t="str">
        <f t="shared" si="0"/>
        <v/>
      </c>
      <c r="E33" s="258"/>
      <c r="F33" s="368" t="str">
        <f t="shared" si="1"/>
        <v/>
      </c>
      <c r="G33" s="257">
        <f t="shared" si="2"/>
        <v>0</v>
      </c>
      <c r="H33" s="363" t="str">
        <f t="shared" si="3"/>
        <v/>
      </c>
      <c r="I33" s="350"/>
      <c r="J33" s="242"/>
    </row>
    <row r="34" spans="1:10" ht="15.75" customHeight="1">
      <c r="A34" s="259" t="s">
        <v>236</v>
      </c>
      <c r="B34" s="258"/>
      <c r="C34" s="258"/>
      <c r="D34" s="363" t="str">
        <f t="shared" si="0"/>
        <v/>
      </c>
      <c r="E34" s="258"/>
      <c r="F34" s="368" t="str">
        <f t="shared" si="1"/>
        <v/>
      </c>
      <c r="G34" s="257">
        <f t="shared" si="2"/>
        <v>0</v>
      </c>
      <c r="H34" s="363" t="str">
        <f t="shared" si="3"/>
        <v/>
      </c>
      <c r="I34" s="350"/>
      <c r="J34" s="242"/>
    </row>
    <row r="35" spans="1:10" ht="15.75" customHeight="1">
      <c r="A35" s="259" t="s">
        <v>235</v>
      </c>
      <c r="B35" s="258"/>
      <c r="C35" s="258"/>
      <c r="D35" s="363" t="str">
        <f t="shared" ref="D35:D47" si="4">IF(C35=0,"",C35/B35)</f>
        <v/>
      </c>
      <c r="E35" s="258"/>
      <c r="F35" s="368" t="str">
        <f t="shared" ref="F35:F45" si="5">IF(E35=0,"",E35/B35)</f>
        <v/>
      </c>
      <c r="G35" s="257">
        <f t="shared" si="2"/>
        <v>0</v>
      </c>
      <c r="H35" s="363" t="str">
        <f t="shared" si="3"/>
        <v/>
      </c>
      <c r="I35" s="350"/>
      <c r="J35" s="242"/>
    </row>
    <row r="36" spans="1:10" ht="15.75" customHeight="1">
      <c r="A36" s="244" t="s">
        <v>234</v>
      </c>
      <c r="B36" s="253">
        <f>B37+B40+B43+B44+B45+B46+B47+B48</f>
        <v>0</v>
      </c>
      <c r="C36" s="253">
        <f>C37+C40+C43+C44+C45+C46+C47+C48</f>
        <v>0</v>
      </c>
      <c r="D36" s="364" t="str">
        <f t="shared" si="4"/>
        <v/>
      </c>
      <c r="E36" s="253">
        <f>E37+E40+E43+E44+E45+E46+E47+E48</f>
        <v>0</v>
      </c>
      <c r="F36" s="369" t="str">
        <f t="shared" si="5"/>
        <v/>
      </c>
      <c r="G36" s="253">
        <f t="shared" si="2"/>
        <v>0</v>
      </c>
      <c r="H36" s="366" t="str">
        <f t="shared" si="3"/>
        <v/>
      </c>
      <c r="I36" s="351"/>
      <c r="J36" s="242"/>
    </row>
    <row r="37" spans="1:10" ht="15.75" customHeight="1">
      <c r="A37" s="259" t="s">
        <v>233</v>
      </c>
      <c r="B37" s="260">
        <f>B38+B39</f>
        <v>0</v>
      </c>
      <c r="C37" s="260">
        <f>C38+C39</f>
        <v>0</v>
      </c>
      <c r="D37" s="363" t="str">
        <f t="shared" si="4"/>
        <v/>
      </c>
      <c r="E37" s="260">
        <f>E38+E39</f>
        <v>0</v>
      </c>
      <c r="F37" s="368" t="str">
        <f t="shared" si="5"/>
        <v/>
      </c>
      <c r="G37" s="257">
        <f t="shared" si="2"/>
        <v>0</v>
      </c>
      <c r="H37" s="363" t="str">
        <f t="shared" si="3"/>
        <v/>
      </c>
      <c r="I37" s="350"/>
      <c r="J37" s="242"/>
    </row>
    <row r="38" spans="1:10" ht="15.75" customHeight="1">
      <c r="A38" s="259" t="s">
        <v>232</v>
      </c>
      <c r="B38" s="258"/>
      <c r="C38" s="258"/>
      <c r="D38" s="363" t="str">
        <f t="shared" si="4"/>
        <v/>
      </c>
      <c r="E38" s="258"/>
      <c r="F38" s="368" t="str">
        <f t="shared" si="5"/>
        <v/>
      </c>
      <c r="G38" s="257">
        <f t="shared" si="2"/>
        <v>0</v>
      </c>
      <c r="H38" s="363" t="str">
        <f t="shared" si="3"/>
        <v/>
      </c>
      <c r="I38" s="350"/>
      <c r="J38" s="242"/>
    </row>
    <row r="39" spans="1:10" ht="15.75" customHeight="1">
      <c r="A39" s="259" t="s">
        <v>231</v>
      </c>
      <c r="B39" s="258"/>
      <c r="C39" s="258"/>
      <c r="D39" s="363" t="str">
        <f t="shared" si="4"/>
        <v/>
      </c>
      <c r="E39" s="258"/>
      <c r="F39" s="368" t="str">
        <f t="shared" si="5"/>
        <v/>
      </c>
      <c r="G39" s="257">
        <f t="shared" si="2"/>
        <v>0</v>
      </c>
      <c r="H39" s="363" t="str">
        <f t="shared" si="3"/>
        <v/>
      </c>
      <c r="I39" s="350"/>
      <c r="J39" s="242"/>
    </row>
    <row r="40" spans="1:10" ht="15.75" customHeight="1">
      <c r="A40" s="259" t="s">
        <v>230</v>
      </c>
      <c r="B40" s="260">
        <f>B41+B42</f>
        <v>0</v>
      </c>
      <c r="C40" s="260">
        <f>C41+C42</f>
        <v>0</v>
      </c>
      <c r="D40" s="363" t="str">
        <f t="shared" si="4"/>
        <v/>
      </c>
      <c r="E40" s="260">
        <f>E41+E42</f>
        <v>0</v>
      </c>
      <c r="F40" s="368" t="str">
        <f t="shared" si="5"/>
        <v/>
      </c>
      <c r="G40" s="257">
        <f t="shared" si="2"/>
        <v>0</v>
      </c>
      <c r="H40" s="363" t="str">
        <f t="shared" si="3"/>
        <v/>
      </c>
      <c r="I40" s="350"/>
      <c r="J40" s="242"/>
    </row>
    <row r="41" spans="1:10" ht="15.75" customHeight="1">
      <c r="A41" s="259" t="s">
        <v>229</v>
      </c>
      <c r="B41" s="258"/>
      <c r="C41" s="258"/>
      <c r="D41" s="363" t="str">
        <f t="shared" si="4"/>
        <v/>
      </c>
      <c r="E41" s="258"/>
      <c r="F41" s="368" t="str">
        <f t="shared" si="5"/>
        <v/>
      </c>
      <c r="G41" s="257">
        <f t="shared" si="2"/>
        <v>0</v>
      </c>
      <c r="H41" s="363" t="str">
        <f t="shared" si="3"/>
        <v/>
      </c>
      <c r="I41" s="350"/>
      <c r="J41" s="242"/>
    </row>
    <row r="42" spans="1:10" ht="15.75" customHeight="1">
      <c r="A42" s="259" t="s">
        <v>228</v>
      </c>
      <c r="B42" s="258"/>
      <c r="C42" s="258"/>
      <c r="D42" s="363" t="str">
        <f t="shared" si="4"/>
        <v/>
      </c>
      <c r="E42" s="258"/>
      <c r="F42" s="368" t="str">
        <f t="shared" si="5"/>
        <v/>
      </c>
      <c r="G42" s="257">
        <f t="shared" si="2"/>
        <v>0</v>
      </c>
      <c r="H42" s="363" t="str">
        <f t="shared" si="3"/>
        <v/>
      </c>
      <c r="I42" s="350"/>
      <c r="J42" s="242"/>
    </row>
    <row r="43" spans="1:10" ht="15.75" customHeight="1">
      <c r="A43" s="259" t="s">
        <v>227</v>
      </c>
      <c r="B43" s="258"/>
      <c r="C43" s="258"/>
      <c r="D43" s="363" t="str">
        <f t="shared" si="4"/>
        <v/>
      </c>
      <c r="E43" s="258"/>
      <c r="F43" s="368" t="str">
        <f t="shared" si="5"/>
        <v/>
      </c>
      <c r="G43" s="257">
        <f t="shared" si="2"/>
        <v>0</v>
      </c>
      <c r="H43" s="363" t="str">
        <f t="shared" si="3"/>
        <v/>
      </c>
      <c r="I43" s="350"/>
      <c r="J43" s="242"/>
    </row>
    <row r="44" spans="1:10" ht="15.75" customHeight="1">
      <c r="A44" s="259" t="s">
        <v>226</v>
      </c>
      <c r="B44" s="258"/>
      <c r="C44" s="258"/>
      <c r="D44" s="363" t="str">
        <f t="shared" si="4"/>
        <v/>
      </c>
      <c r="E44" s="258"/>
      <c r="F44" s="368" t="str">
        <f t="shared" si="5"/>
        <v/>
      </c>
      <c r="G44" s="257">
        <f t="shared" si="2"/>
        <v>0</v>
      </c>
      <c r="H44" s="363" t="str">
        <f t="shared" si="3"/>
        <v/>
      </c>
      <c r="I44" s="350"/>
      <c r="J44" s="242"/>
    </row>
    <row r="45" spans="1:10" ht="15.75" customHeight="1">
      <c r="A45" s="259" t="s">
        <v>225</v>
      </c>
      <c r="B45" s="258"/>
      <c r="C45" s="258"/>
      <c r="D45" s="363" t="str">
        <f t="shared" si="4"/>
        <v/>
      </c>
      <c r="E45" s="258"/>
      <c r="F45" s="368" t="str">
        <f t="shared" si="5"/>
        <v/>
      </c>
      <c r="G45" s="257">
        <f t="shared" si="2"/>
        <v>0</v>
      </c>
      <c r="H45" s="363" t="str">
        <f t="shared" si="3"/>
        <v/>
      </c>
      <c r="I45" s="350"/>
      <c r="J45" s="242"/>
    </row>
    <row r="46" spans="1:10" ht="15.75" customHeight="1">
      <c r="A46" s="259" t="s">
        <v>224</v>
      </c>
      <c r="B46" s="258"/>
      <c r="C46" s="258"/>
      <c r="D46" s="363" t="str">
        <f t="shared" si="4"/>
        <v/>
      </c>
      <c r="E46" s="258"/>
      <c r="F46" s="368" t="str">
        <f t="shared" ref="F46:F84" si="6">IF(E46=0,"",E46/B46)</f>
        <v/>
      </c>
      <c r="G46" s="257">
        <f t="shared" ref="G46:G73" si="7">C46+E46</f>
        <v>0</v>
      </c>
      <c r="H46" s="363" t="str">
        <f t="shared" ref="H46:H77" si="8">IF(B46=0,"",(C46+E46)/B46)</f>
        <v/>
      </c>
      <c r="I46" s="350"/>
      <c r="J46" s="242"/>
    </row>
    <row r="47" spans="1:10" ht="15.75" customHeight="1">
      <c r="A47" s="259" t="s">
        <v>223</v>
      </c>
      <c r="B47" s="258"/>
      <c r="C47" s="258"/>
      <c r="D47" s="363" t="str">
        <f t="shared" si="4"/>
        <v/>
      </c>
      <c r="E47" s="258"/>
      <c r="F47" s="368" t="str">
        <f t="shared" si="6"/>
        <v/>
      </c>
      <c r="G47" s="257">
        <f t="shared" si="7"/>
        <v>0</v>
      </c>
      <c r="H47" s="363" t="str">
        <f t="shared" si="8"/>
        <v/>
      </c>
      <c r="I47" s="350"/>
      <c r="J47" s="242"/>
    </row>
    <row r="48" spans="1:10" ht="15.75" customHeight="1">
      <c r="A48" s="259" t="s">
        <v>222</v>
      </c>
      <c r="B48" s="260">
        <f>B49+B50</f>
        <v>0</v>
      </c>
      <c r="C48" s="260">
        <f>C49+C50</f>
        <v>0</v>
      </c>
      <c r="D48" s="363" t="str">
        <f t="shared" ref="D48:D55" si="9">IF(C48=0,"",C48/B48)</f>
        <v/>
      </c>
      <c r="E48" s="260">
        <f>E49+E50</f>
        <v>0</v>
      </c>
      <c r="F48" s="368" t="str">
        <f t="shared" si="6"/>
        <v/>
      </c>
      <c r="G48" s="257">
        <f t="shared" si="7"/>
        <v>0</v>
      </c>
      <c r="H48" s="363" t="str">
        <f t="shared" si="8"/>
        <v/>
      </c>
      <c r="I48" s="350"/>
      <c r="J48" s="242"/>
    </row>
    <row r="49" spans="1:10" ht="15.75" customHeight="1">
      <c r="A49" s="259" t="s">
        <v>221</v>
      </c>
      <c r="B49" s="258"/>
      <c r="C49" s="258"/>
      <c r="D49" s="363" t="str">
        <f t="shared" si="9"/>
        <v/>
      </c>
      <c r="E49" s="258"/>
      <c r="F49" s="368" t="str">
        <f t="shared" si="6"/>
        <v/>
      </c>
      <c r="G49" s="257">
        <f t="shared" si="7"/>
        <v>0</v>
      </c>
      <c r="H49" s="363" t="str">
        <f t="shared" si="8"/>
        <v/>
      </c>
      <c r="I49" s="350"/>
      <c r="J49" s="242"/>
    </row>
    <row r="50" spans="1:10" ht="15.75" customHeight="1">
      <c r="A50" s="259" t="s">
        <v>220</v>
      </c>
      <c r="B50" s="258"/>
      <c r="C50" s="258"/>
      <c r="D50" s="363" t="str">
        <f t="shared" si="9"/>
        <v/>
      </c>
      <c r="E50" s="258"/>
      <c r="F50" s="368" t="str">
        <f t="shared" si="6"/>
        <v/>
      </c>
      <c r="G50" s="257">
        <f t="shared" si="7"/>
        <v>0</v>
      </c>
      <c r="H50" s="363" t="str">
        <f t="shared" si="8"/>
        <v/>
      </c>
      <c r="I50" s="350"/>
      <c r="J50" s="242"/>
    </row>
    <row r="51" spans="1:10" ht="15.75" customHeight="1">
      <c r="A51" s="244" t="s">
        <v>219</v>
      </c>
      <c r="B51" s="253">
        <f>B52+B53+B54+B55+B56</f>
        <v>0</v>
      </c>
      <c r="C51" s="253">
        <f>C52+C53+C54+C55+C56</f>
        <v>0</v>
      </c>
      <c r="D51" s="364" t="str">
        <f t="shared" si="9"/>
        <v/>
      </c>
      <c r="E51" s="253">
        <f>E52+E53+E54+E55+E56</f>
        <v>0</v>
      </c>
      <c r="F51" s="369" t="str">
        <f t="shared" si="6"/>
        <v/>
      </c>
      <c r="G51" s="253">
        <f t="shared" si="7"/>
        <v>0</v>
      </c>
      <c r="H51" s="366" t="str">
        <f t="shared" si="8"/>
        <v/>
      </c>
      <c r="I51" s="351"/>
      <c r="J51" s="242"/>
    </row>
    <row r="52" spans="1:10" ht="15.75" customHeight="1">
      <c r="A52" s="259" t="s">
        <v>218</v>
      </c>
      <c r="B52" s="258"/>
      <c r="C52" s="258"/>
      <c r="D52" s="363" t="str">
        <f t="shared" si="9"/>
        <v/>
      </c>
      <c r="E52" s="258"/>
      <c r="F52" s="368" t="str">
        <f t="shared" si="6"/>
        <v/>
      </c>
      <c r="G52" s="257">
        <f t="shared" si="7"/>
        <v>0</v>
      </c>
      <c r="H52" s="363" t="str">
        <f t="shared" si="8"/>
        <v/>
      </c>
      <c r="I52" s="350"/>
      <c r="J52" s="242"/>
    </row>
    <row r="53" spans="1:10" ht="15.75" customHeight="1">
      <c r="A53" s="259" t="s">
        <v>217</v>
      </c>
      <c r="B53" s="258"/>
      <c r="C53" s="258"/>
      <c r="D53" s="363" t="str">
        <f t="shared" si="9"/>
        <v/>
      </c>
      <c r="E53" s="258"/>
      <c r="F53" s="368" t="str">
        <f t="shared" si="6"/>
        <v/>
      </c>
      <c r="G53" s="257">
        <f t="shared" si="7"/>
        <v>0</v>
      </c>
      <c r="H53" s="363" t="str">
        <f t="shared" si="8"/>
        <v/>
      </c>
      <c r="I53" s="350"/>
      <c r="J53" s="242"/>
    </row>
    <row r="54" spans="1:10" ht="15.75" customHeight="1">
      <c r="A54" s="259" t="s">
        <v>216</v>
      </c>
      <c r="B54" s="258"/>
      <c r="C54" s="258"/>
      <c r="D54" s="363" t="str">
        <f t="shared" si="9"/>
        <v/>
      </c>
      <c r="E54" s="258"/>
      <c r="F54" s="368" t="str">
        <f t="shared" si="6"/>
        <v/>
      </c>
      <c r="G54" s="257">
        <f t="shared" si="7"/>
        <v>0</v>
      </c>
      <c r="H54" s="363" t="str">
        <f t="shared" si="8"/>
        <v/>
      </c>
      <c r="I54" s="350"/>
      <c r="J54" s="242"/>
    </row>
    <row r="55" spans="1:10" ht="15.75" customHeight="1">
      <c r="A55" s="259" t="s">
        <v>215</v>
      </c>
      <c r="B55" s="258"/>
      <c r="C55" s="258"/>
      <c r="D55" s="363" t="str">
        <f t="shared" si="9"/>
        <v/>
      </c>
      <c r="E55" s="258"/>
      <c r="F55" s="368" t="str">
        <f t="shared" si="6"/>
        <v/>
      </c>
      <c r="G55" s="257">
        <f t="shared" si="7"/>
        <v>0</v>
      </c>
      <c r="H55" s="363" t="str">
        <f t="shared" si="8"/>
        <v/>
      </c>
      <c r="I55" s="350"/>
      <c r="J55" s="242"/>
    </row>
    <row r="56" spans="1:10" ht="15.75" customHeight="1">
      <c r="A56" s="259" t="s">
        <v>214</v>
      </c>
      <c r="B56" s="258"/>
      <c r="C56" s="258"/>
      <c r="D56" s="363" t="str">
        <f>IF(C56=0,"",C56/B56)</f>
        <v/>
      </c>
      <c r="E56" s="258"/>
      <c r="F56" s="368" t="str">
        <f t="shared" si="6"/>
        <v/>
      </c>
      <c r="G56" s="257">
        <f t="shared" si="7"/>
        <v>0</v>
      </c>
      <c r="H56" s="363" t="str">
        <f t="shared" si="8"/>
        <v/>
      </c>
      <c r="I56" s="350"/>
      <c r="J56" s="242"/>
    </row>
    <row r="57" spans="1:10" ht="15.75" customHeight="1">
      <c r="A57" s="244" t="s">
        <v>213</v>
      </c>
      <c r="B57" s="253">
        <f>B58+B59</f>
        <v>0</v>
      </c>
      <c r="C57" s="253">
        <f>C58+C59</f>
        <v>0</v>
      </c>
      <c r="D57" s="364" t="str">
        <f>IF(C57=0,"",C57/B57)</f>
        <v/>
      </c>
      <c r="E57" s="253">
        <f>E58+E59</f>
        <v>0</v>
      </c>
      <c r="F57" s="369" t="str">
        <f t="shared" si="6"/>
        <v/>
      </c>
      <c r="G57" s="253">
        <f t="shared" si="7"/>
        <v>0</v>
      </c>
      <c r="H57" s="366" t="str">
        <f t="shared" si="8"/>
        <v/>
      </c>
      <c r="I57" s="351"/>
      <c r="J57" s="242"/>
    </row>
    <row r="58" spans="1:10" ht="15.75" customHeight="1">
      <c r="A58" s="259" t="s">
        <v>212</v>
      </c>
      <c r="B58" s="258"/>
      <c r="C58" s="258"/>
      <c r="D58" s="363" t="str">
        <f>IF(C58=0,"",C58/B58)</f>
        <v/>
      </c>
      <c r="E58" s="258"/>
      <c r="F58" s="368" t="str">
        <f t="shared" si="6"/>
        <v/>
      </c>
      <c r="G58" s="257">
        <f t="shared" si="7"/>
        <v>0</v>
      </c>
      <c r="H58" s="363" t="str">
        <f t="shared" si="8"/>
        <v/>
      </c>
      <c r="I58" s="350"/>
      <c r="J58" s="242"/>
    </row>
    <row r="59" spans="1:10" ht="15.75" customHeight="1">
      <c r="A59" s="259" t="s">
        <v>211</v>
      </c>
      <c r="B59" s="258"/>
      <c r="C59" s="258"/>
      <c r="D59" s="363" t="str">
        <f>IF(C59=0,"",C59/B59)</f>
        <v/>
      </c>
      <c r="E59" s="258"/>
      <c r="F59" s="368" t="str">
        <f t="shared" si="6"/>
        <v/>
      </c>
      <c r="G59" s="257">
        <f t="shared" si="7"/>
        <v>0</v>
      </c>
      <c r="H59" s="363" t="str">
        <f t="shared" si="8"/>
        <v/>
      </c>
      <c r="I59" s="350"/>
      <c r="J59" s="242"/>
    </row>
    <row r="60" spans="1:10" ht="15.75" customHeight="1">
      <c r="A60" s="244" t="s">
        <v>210</v>
      </c>
      <c r="B60" s="253">
        <f>B61+B62+B63</f>
        <v>0</v>
      </c>
      <c r="C60" s="253">
        <f>C61+C62+C63</f>
        <v>0</v>
      </c>
      <c r="D60" s="364" t="str">
        <f t="shared" ref="D60:D84" si="10">IF(C60=0,"",C60/B60)</f>
        <v/>
      </c>
      <c r="E60" s="253">
        <f>E61+E62+E63</f>
        <v>0</v>
      </c>
      <c r="F60" s="369" t="str">
        <f t="shared" si="6"/>
        <v/>
      </c>
      <c r="G60" s="253">
        <f t="shared" si="7"/>
        <v>0</v>
      </c>
      <c r="H60" s="366" t="str">
        <f t="shared" si="8"/>
        <v/>
      </c>
      <c r="I60" s="351"/>
      <c r="J60" s="242"/>
    </row>
    <row r="61" spans="1:10" ht="15.75" customHeight="1">
      <c r="A61" s="259" t="s">
        <v>209</v>
      </c>
      <c r="B61" s="258"/>
      <c r="C61" s="258"/>
      <c r="D61" s="363" t="str">
        <f t="shared" si="10"/>
        <v/>
      </c>
      <c r="E61" s="258"/>
      <c r="F61" s="368" t="str">
        <f t="shared" si="6"/>
        <v/>
      </c>
      <c r="G61" s="257">
        <f t="shared" si="7"/>
        <v>0</v>
      </c>
      <c r="H61" s="363" t="str">
        <f t="shared" si="8"/>
        <v/>
      </c>
      <c r="I61" s="350"/>
      <c r="J61" s="242"/>
    </row>
    <row r="62" spans="1:10" ht="15.75" customHeight="1">
      <c r="A62" s="259" t="s">
        <v>208</v>
      </c>
      <c r="B62" s="258"/>
      <c r="C62" s="258"/>
      <c r="D62" s="363" t="str">
        <f t="shared" si="10"/>
        <v/>
      </c>
      <c r="E62" s="258"/>
      <c r="F62" s="368" t="str">
        <f t="shared" si="6"/>
        <v/>
      </c>
      <c r="G62" s="257">
        <f t="shared" si="7"/>
        <v>0</v>
      </c>
      <c r="H62" s="363" t="str">
        <f t="shared" si="8"/>
        <v/>
      </c>
      <c r="I62" s="350"/>
      <c r="J62" s="242"/>
    </row>
    <row r="63" spans="1:10" ht="15.75" customHeight="1">
      <c r="A63" s="259" t="s">
        <v>207</v>
      </c>
      <c r="B63" s="258"/>
      <c r="C63" s="258"/>
      <c r="D63" s="363" t="str">
        <f t="shared" si="10"/>
        <v/>
      </c>
      <c r="E63" s="258"/>
      <c r="F63" s="368" t="str">
        <f t="shared" si="6"/>
        <v/>
      </c>
      <c r="G63" s="257">
        <f t="shared" si="7"/>
        <v>0</v>
      </c>
      <c r="H63" s="363" t="str">
        <f t="shared" si="8"/>
        <v/>
      </c>
      <c r="I63" s="350"/>
      <c r="J63" s="242"/>
    </row>
    <row r="64" spans="1:10" ht="15.75" customHeight="1">
      <c r="A64" s="244" t="s">
        <v>206</v>
      </c>
      <c r="B64" s="253">
        <f>B65+B66</f>
        <v>0</v>
      </c>
      <c r="C64" s="253">
        <f>C65+C66</f>
        <v>0</v>
      </c>
      <c r="D64" s="364" t="str">
        <f t="shared" si="10"/>
        <v/>
      </c>
      <c r="E64" s="253">
        <f>E65+E66</f>
        <v>0</v>
      </c>
      <c r="F64" s="368" t="str">
        <f t="shared" si="6"/>
        <v/>
      </c>
      <c r="G64" s="253">
        <f t="shared" si="7"/>
        <v>0</v>
      </c>
      <c r="H64" s="366" t="str">
        <f t="shared" si="8"/>
        <v/>
      </c>
      <c r="I64" s="351"/>
      <c r="J64" s="242"/>
    </row>
    <row r="65" spans="1:10" ht="15.75" customHeight="1">
      <c r="A65" s="256" t="s">
        <v>205</v>
      </c>
      <c r="B65" s="258"/>
      <c r="C65" s="258"/>
      <c r="D65" s="363" t="str">
        <f t="shared" si="10"/>
        <v/>
      </c>
      <c r="E65" s="258"/>
      <c r="F65" s="368" t="str">
        <f t="shared" si="6"/>
        <v/>
      </c>
      <c r="G65" s="257">
        <f t="shared" si="7"/>
        <v>0</v>
      </c>
      <c r="H65" s="363" t="str">
        <f t="shared" si="8"/>
        <v/>
      </c>
      <c r="I65" s="350"/>
      <c r="J65" s="242"/>
    </row>
    <row r="66" spans="1:10" ht="15.75" customHeight="1">
      <c r="A66" s="259" t="s">
        <v>204</v>
      </c>
      <c r="B66" s="258"/>
      <c r="C66" s="258"/>
      <c r="D66" s="363" t="str">
        <f t="shared" si="10"/>
        <v/>
      </c>
      <c r="E66" s="258"/>
      <c r="F66" s="368" t="str">
        <f t="shared" si="6"/>
        <v/>
      </c>
      <c r="G66" s="257">
        <f t="shared" si="7"/>
        <v>0</v>
      </c>
      <c r="H66" s="363" t="str">
        <f t="shared" si="8"/>
        <v/>
      </c>
      <c r="I66" s="350"/>
      <c r="J66" s="242"/>
    </row>
    <row r="67" spans="1:10" ht="15.75" customHeight="1">
      <c r="A67" s="244" t="s">
        <v>203</v>
      </c>
      <c r="B67" s="243">
        <f>B14+B30+B36+B51+B57+B60+B64</f>
        <v>0</v>
      </c>
      <c r="C67" s="243">
        <f>C14+C30+C36+C51+C57+C60+C64</f>
        <v>0</v>
      </c>
      <c r="D67" s="364" t="str">
        <f t="shared" si="10"/>
        <v/>
      </c>
      <c r="E67" s="243">
        <f>E14+E30+E36+E51+E57+E60+E64</f>
        <v>0</v>
      </c>
      <c r="F67" s="366" t="str">
        <f t="shared" si="6"/>
        <v/>
      </c>
      <c r="G67" s="243">
        <f t="shared" si="7"/>
        <v>0</v>
      </c>
      <c r="H67" s="366" t="str">
        <f t="shared" si="8"/>
        <v/>
      </c>
      <c r="I67" s="252"/>
      <c r="J67" s="242"/>
    </row>
    <row r="68" spans="1:10" ht="15.75" customHeight="1">
      <c r="A68" s="256" t="s">
        <v>202</v>
      </c>
      <c r="B68" s="247">
        <f>B67-(B59+B48)</f>
        <v>0</v>
      </c>
      <c r="C68" s="247">
        <f>C67-(C59+C48)</f>
        <v>0</v>
      </c>
      <c r="D68" s="365" t="str">
        <f t="shared" si="10"/>
        <v/>
      </c>
      <c r="E68" s="247">
        <f>E67-(E59+E48)</f>
        <v>0</v>
      </c>
      <c r="F68" s="365" t="str">
        <f t="shared" si="6"/>
        <v/>
      </c>
      <c r="G68" s="247">
        <f t="shared" si="7"/>
        <v>0</v>
      </c>
      <c r="H68" s="365" t="str">
        <f t="shared" si="8"/>
        <v/>
      </c>
      <c r="I68" s="250"/>
      <c r="J68" s="242"/>
    </row>
    <row r="69" spans="1:10" ht="15.75" customHeight="1">
      <c r="A69" s="244" t="s">
        <v>302</v>
      </c>
      <c r="B69" s="243">
        <f>B70</f>
        <v>0</v>
      </c>
      <c r="C69" s="243">
        <f>C70</f>
        <v>0</v>
      </c>
      <c r="D69" s="364" t="str">
        <f t="shared" si="10"/>
        <v/>
      </c>
      <c r="E69" s="243">
        <f>E70</f>
        <v>0</v>
      </c>
      <c r="F69" s="368" t="str">
        <f t="shared" si="6"/>
        <v/>
      </c>
      <c r="G69" s="243">
        <f t="shared" si="7"/>
        <v>0</v>
      </c>
      <c r="H69" s="366" t="str">
        <f t="shared" si="8"/>
        <v/>
      </c>
      <c r="I69" s="243"/>
      <c r="J69" s="242"/>
    </row>
    <row r="70" spans="1:10" ht="15.75" customHeight="1">
      <c r="A70" s="418" t="s">
        <v>299</v>
      </c>
      <c r="B70" s="255"/>
      <c r="C70" s="255"/>
      <c r="D70" s="363" t="str">
        <f t="shared" si="10"/>
        <v/>
      </c>
      <c r="E70" s="255"/>
      <c r="F70" s="365" t="str">
        <f t="shared" si="6"/>
        <v/>
      </c>
      <c r="G70" s="247">
        <f t="shared" si="7"/>
        <v>0</v>
      </c>
      <c r="H70" s="365" t="str">
        <f t="shared" si="8"/>
        <v/>
      </c>
      <c r="I70" s="453"/>
      <c r="J70" s="242"/>
    </row>
    <row r="71" spans="1:10" ht="15.75" customHeight="1">
      <c r="A71" s="244" t="s">
        <v>201</v>
      </c>
      <c r="B71" s="243">
        <f>B72+B73</f>
        <v>0</v>
      </c>
      <c r="C71" s="243">
        <f>C72+C73</f>
        <v>0</v>
      </c>
      <c r="D71" s="364" t="str">
        <f t="shared" si="10"/>
        <v/>
      </c>
      <c r="E71" s="243">
        <f>E72+E73</f>
        <v>0</v>
      </c>
      <c r="F71" s="366" t="str">
        <f t="shared" si="6"/>
        <v/>
      </c>
      <c r="G71" s="243">
        <f t="shared" si="7"/>
        <v>0</v>
      </c>
      <c r="H71" s="366" t="str">
        <f t="shared" si="8"/>
        <v/>
      </c>
      <c r="I71" s="252"/>
      <c r="J71" s="242"/>
    </row>
    <row r="72" spans="1:10" ht="15.75" customHeight="1">
      <c r="A72" s="251" t="s">
        <v>200</v>
      </c>
      <c r="B72" s="247">
        <f>B59+B49+B40</f>
        <v>0</v>
      </c>
      <c r="C72" s="247">
        <f>C59+C49+C40</f>
        <v>0</v>
      </c>
      <c r="D72" s="365" t="str">
        <f t="shared" si="10"/>
        <v/>
      </c>
      <c r="E72" s="247">
        <f>E59+E49+E40</f>
        <v>0</v>
      </c>
      <c r="F72" s="365" t="str">
        <f t="shared" si="6"/>
        <v/>
      </c>
      <c r="G72" s="247">
        <f t="shared" si="7"/>
        <v>0</v>
      </c>
      <c r="H72" s="365" t="str">
        <f t="shared" si="8"/>
        <v/>
      </c>
      <c r="I72" s="250"/>
      <c r="J72" s="242"/>
    </row>
    <row r="73" spans="1:10" ht="15.75" customHeight="1">
      <c r="A73" s="251" t="s">
        <v>199</v>
      </c>
      <c r="B73" s="247">
        <f>B70+B64+B60+B58+B51+B50+B47+B46+B45+B44+B43+B37+B30+B14</f>
        <v>0</v>
      </c>
      <c r="C73" s="247">
        <f>C70+C64+C60+C58+C51+C50+C47+C46+C45+C44+C43+C37+C30+C14</f>
        <v>0</v>
      </c>
      <c r="D73" s="365" t="str">
        <f t="shared" si="10"/>
        <v/>
      </c>
      <c r="E73" s="247">
        <f>E70+E64+E60+E58+E51+E50+E47+E46+E45+E44+E43+E39+E38+E30+E14</f>
        <v>0</v>
      </c>
      <c r="F73" s="365" t="str">
        <f t="shared" si="6"/>
        <v/>
      </c>
      <c r="G73" s="247">
        <f t="shared" si="7"/>
        <v>0</v>
      </c>
      <c r="H73" s="365" t="str">
        <f t="shared" si="8"/>
        <v/>
      </c>
      <c r="I73" s="250"/>
      <c r="J73" s="242"/>
    </row>
    <row r="74" spans="1:10" ht="15.75" customHeight="1">
      <c r="A74" s="244" t="s">
        <v>198</v>
      </c>
      <c r="B74" s="243">
        <f>B75+B76</f>
        <v>0</v>
      </c>
      <c r="C74" s="243">
        <f>C75+C76</f>
        <v>0</v>
      </c>
      <c r="D74" s="366" t="str">
        <f t="shared" si="10"/>
        <v/>
      </c>
      <c r="E74" s="243">
        <f>E75+E76</f>
        <v>0</v>
      </c>
      <c r="F74" s="366" t="str">
        <f t="shared" si="6"/>
        <v/>
      </c>
      <c r="G74" s="243" t="s">
        <v>195</v>
      </c>
      <c r="H74" s="366" t="str">
        <f t="shared" si="8"/>
        <v/>
      </c>
      <c r="I74" s="252"/>
      <c r="J74" s="242"/>
    </row>
    <row r="75" spans="1:10" ht="15.75" customHeight="1">
      <c r="A75" s="251" t="s">
        <v>197</v>
      </c>
      <c r="B75" s="255"/>
      <c r="C75" s="255"/>
      <c r="D75" s="365" t="str">
        <f t="shared" si="10"/>
        <v/>
      </c>
      <c r="E75" s="255"/>
      <c r="F75" s="365" t="str">
        <f t="shared" si="6"/>
        <v/>
      </c>
      <c r="G75" s="254" t="s">
        <v>195</v>
      </c>
      <c r="H75" s="365" t="str">
        <f t="shared" si="8"/>
        <v/>
      </c>
      <c r="I75" s="254"/>
      <c r="J75" s="242"/>
    </row>
    <row r="76" spans="1:10" ht="15.75" customHeight="1">
      <c r="A76" s="251" t="s">
        <v>196</v>
      </c>
      <c r="B76" s="255"/>
      <c r="C76" s="255"/>
      <c r="D76" s="365" t="str">
        <f t="shared" si="10"/>
        <v/>
      </c>
      <c r="E76" s="255"/>
      <c r="F76" s="365" t="str">
        <f t="shared" si="6"/>
        <v/>
      </c>
      <c r="G76" s="254" t="s">
        <v>195</v>
      </c>
      <c r="H76" s="365" t="str">
        <f t="shared" si="8"/>
        <v/>
      </c>
      <c r="I76" s="254"/>
      <c r="J76" s="242"/>
    </row>
    <row r="77" spans="1:10" ht="15.75" customHeight="1">
      <c r="A77" s="244" t="s">
        <v>194</v>
      </c>
      <c r="B77" s="243">
        <f t="shared" ref="B77:C79" si="11">B71+B74</f>
        <v>0</v>
      </c>
      <c r="C77" s="243">
        <f t="shared" si="11"/>
        <v>0</v>
      </c>
      <c r="D77" s="366" t="str">
        <f t="shared" si="10"/>
        <v/>
      </c>
      <c r="E77" s="243">
        <f>E71+E74</f>
        <v>0</v>
      </c>
      <c r="F77" s="366" t="str">
        <f t="shared" si="6"/>
        <v/>
      </c>
      <c r="G77" s="243">
        <f t="shared" ref="G77:G84" si="12">C77+E77</f>
        <v>0</v>
      </c>
      <c r="H77" s="366" t="str">
        <f t="shared" si="8"/>
        <v/>
      </c>
      <c r="I77" s="252"/>
      <c r="J77" s="242"/>
    </row>
    <row r="78" spans="1:10" ht="15.75" customHeight="1">
      <c r="A78" s="251" t="s">
        <v>193</v>
      </c>
      <c r="B78" s="247">
        <f t="shared" si="11"/>
        <v>0</v>
      </c>
      <c r="C78" s="247">
        <f t="shared" si="11"/>
        <v>0</v>
      </c>
      <c r="D78" s="365" t="str">
        <f t="shared" si="10"/>
        <v/>
      </c>
      <c r="E78" s="247">
        <f>E72+E75</f>
        <v>0</v>
      </c>
      <c r="F78" s="365" t="str">
        <f t="shared" si="6"/>
        <v/>
      </c>
      <c r="G78" s="247">
        <f t="shared" si="12"/>
        <v>0</v>
      </c>
      <c r="H78" s="365" t="str">
        <f t="shared" ref="H78:H84" si="13">IF(B78=0,"",(C78+E78)/B78)</f>
        <v/>
      </c>
      <c r="I78" s="250"/>
      <c r="J78" s="242"/>
    </row>
    <row r="79" spans="1:10" ht="15.75" customHeight="1">
      <c r="A79" s="251" t="s">
        <v>192</v>
      </c>
      <c r="B79" s="247">
        <f t="shared" si="11"/>
        <v>0</v>
      </c>
      <c r="C79" s="247">
        <f t="shared" si="11"/>
        <v>0</v>
      </c>
      <c r="D79" s="365" t="str">
        <f t="shared" si="10"/>
        <v/>
      </c>
      <c r="E79" s="247">
        <f>E73+E76</f>
        <v>0</v>
      </c>
      <c r="F79" s="365" t="str">
        <f t="shared" si="6"/>
        <v/>
      </c>
      <c r="G79" s="247">
        <f t="shared" si="12"/>
        <v>0</v>
      </c>
      <c r="H79" s="365" t="str">
        <f t="shared" si="13"/>
        <v/>
      </c>
      <c r="I79" s="250"/>
      <c r="J79" s="242"/>
    </row>
    <row r="80" spans="1:10" ht="15.75" customHeight="1">
      <c r="A80" s="244" t="s">
        <v>191</v>
      </c>
      <c r="B80" s="253">
        <f>B81+B82</f>
        <v>0</v>
      </c>
      <c r="C80" s="253">
        <f>C81+C82</f>
        <v>0</v>
      </c>
      <c r="D80" s="366" t="str">
        <f t="shared" si="10"/>
        <v/>
      </c>
      <c r="E80" s="253">
        <f>E81+E82</f>
        <v>0</v>
      </c>
      <c r="F80" s="366" t="str">
        <f t="shared" si="6"/>
        <v/>
      </c>
      <c r="G80" s="243">
        <f t="shared" si="12"/>
        <v>0</v>
      </c>
      <c r="H80" s="366" t="str">
        <f t="shared" si="13"/>
        <v/>
      </c>
      <c r="I80" s="252"/>
      <c r="J80" s="242"/>
    </row>
    <row r="81" spans="1:10" ht="15.75" customHeight="1">
      <c r="A81" s="251" t="s">
        <v>190</v>
      </c>
      <c r="B81" s="255"/>
      <c r="C81" s="255"/>
      <c r="D81" s="365" t="str">
        <f t="shared" si="10"/>
        <v/>
      </c>
      <c r="E81" s="255"/>
      <c r="F81" s="365" t="str">
        <f t="shared" si="6"/>
        <v/>
      </c>
      <c r="G81" s="247">
        <f t="shared" si="12"/>
        <v>0</v>
      </c>
      <c r="H81" s="365" t="str">
        <f t="shared" si="13"/>
        <v/>
      </c>
      <c r="I81" s="250"/>
      <c r="J81" s="242"/>
    </row>
    <row r="82" spans="1:10" ht="15.75" customHeight="1">
      <c r="A82" s="251" t="s">
        <v>189</v>
      </c>
      <c r="B82" s="255"/>
      <c r="C82" s="255"/>
      <c r="D82" s="365" t="str">
        <f t="shared" si="10"/>
        <v/>
      </c>
      <c r="E82" s="255"/>
      <c r="F82" s="365" t="str">
        <f t="shared" si="6"/>
        <v/>
      </c>
      <c r="G82" s="247">
        <f t="shared" si="12"/>
        <v>0</v>
      </c>
      <c r="H82" s="365" t="str">
        <f t="shared" si="13"/>
        <v/>
      </c>
      <c r="I82" s="250"/>
      <c r="J82" s="242"/>
    </row>
    <row r="83" spans="1:10" ht="15.75" customHeight="1">
      <c r="A83" s="249" t="s">
        <v>188</v>
      </c>
      <c r="B83" s="248"/>
      <c r="C83" s="248"/>
      <c r="D83" s="365" t="str">
        <f t="shared" si="10"/>
        <v/>
      </c>
      <c r="E83" s="247"/>
      <c r="F83" s="365" t="str">
        <f t="shared" si="6"/>
        <v/>
      </c>
      <c r="G83" s="248">
        <f t="shared" si="12"/>
        <v>0</v>
      </c>
      <c r="H83" s="365" t="str">
        <f t="shared" si="13"/>
        <v/>
      </c>
      <c r="I83" s="246"/>
      <c r="J83" s="245"/>
    </row>
    <row r="84" spans="1:10" ht="15.75" customHeight="1" thickBot="1">
      <c r="A84" s="244" t="s">
        <v>187</v>
      </c>
      <c r="B84" s="243">
        <f>B48+B59</f>
        <v>0</v>
      </c>
      <c r="C84" s="243">
        <f>C59+C48</f>
        <v>0</v>
      </c>
      <c r="D84" s="364" t="str">
        <f t="shared" si="10"/>
        <v/>
      </c>
      <c r="E84" s="243">
        <f>E59+E48</f>
        <v>0</v>
      </c>
      <c r="F84" s="364" t="str">
        <f t="shared" si="6"/>
        <v/>
      </c>
      <c r="G84" s="243">
        <f t="shared" si="12"/>
        <v>0</v>
      </c>
      <c r="H84" s="364" t="str">
        <f t="shared" si="13"/>
        <v/>
      </c>
      <c r="I84" s="243"/>
      <c r="J84" s="242"/>
    </row>
    <row r="85" spans="1:10" ht="15.75" customHeight="1">
      <c r="A85" s="455" t="s">
        <v>186</v>
      </c>
      <c r="B85" s="456" t="s">
        <v>303</v>
      </c>
      <c r="C85" s="457"/>
      <c r="D85" s="458" t="s">
        <v>303</v>
      </c>
      <c r="E85" s="456"/>
      <c r="F85" s="458" t="s">
        <v>303</v>
      </c>
      <c r="G85" s="456">
        <f>E85+C85</f>
        <v>0</v>
      </c>
      <c r="H85" s="458" t="s">
        <v>303</v>
      </c>
      <c r="I85" s="459"/>
      <c r="J85" s="460"/>
    </row>
    <row r="86" spans="1:10" ht="15.75" customHeight="1" thickBot="1">
      <c r="A86" s="461" t="s">
        <v>304</v>
      </c>
      <c r="B86" s="462" t="s">
        <v>303</v>
      </c>
      <c r="C86" s="463"/>
      <c r="D86" s="464" t="s">
        <v>303</v>
      </c>
      <c r="E86" s="465"/>
      <c r="F86" s="464" t="s">
        <v>303</v>
      </c>
      <c r="G86" s="464">
        <f>C86+E86</f>
        <v>0</v>
      </c>
      <c r="H86" s="466" t="s">
        <v>303</v>
      </c>
      <c r="I86" s="466" t="s">
        <v>303</v>
      </c>
      <c r="J86" s="467"/>
    </row>
    <row r="87" spans="1:10" ht="15.75" customHeight="1" thickBot="1">
      <c r="A87" s="230"/>
      <c r="B87" s="230"/>
      <c r="C87" s="233"/>
      <c r="D87" s="232"/>
      <c r="E87" s="232"/>
      <c r="F87" s="232"/>
      <c r="G87" s="232"/>
      <c r="H87" s="232"/>
      <c r="I87" s="232"/>
    </row>
    <row r="88" spans="1:10" ht="27" customHeight="1" thickBot="1">
      <c r="A88" s="241"/>
      <c r="B88" s="240" t="s">
        <v>3</v>
      </c>
      <c r="C88" s="239"/>
      <c r="D88" s="232"/>
      <c r="F88" s="238" t="s">
        <v>4</v>
      </c>
      <c r="G88" s="237"/>
      <c r="H88" s="621"/>
      <c r="I88" s="622"/>
    </row>
    <row r="89" spans="1:10" ht="27" customHeight="1" thickBot="1">
      <c r="A89"/>
      <c r="B89"/>
      <c r="C89"/>
      <c r="D89"/>
      <c r="E89"/>
      <c r="F89"/>
      <c r="G89"/>
      <c r="H89"/>
      <c r="I89"/>
      <c r="J89"/>
    </row>
    <row r="90" spans="1:10" s="362" customFormat="1" ht="27" customHeight="1" thickBot="1">
      <c r="A90" s="358"/>
      <c r="B90" s="359" t="s">
        <v>3</v>
      </c>
      <c r="C90" s="360"/>
      <c r="D90" s="361"/>
      <c r="F90" s="611" t="s">
        <v>184</v>
      </c>
      <c r="G90" s="612"/>
      <c r="H90" s="613"/>
      <c r="I90" s="614"/>
      <c r="J90"/>
    </row>
    <row r="91" spans="1:10" ht="15.75" customHeight="1">
      <c r="A91" s="236" t="s">
        <v>185</v>
      </c>
      <c r="B91" s="230"/>
      <c r="C91" s="233"/>
      <c r="D91" s="232"/>
      <c r="E91" s="232"/>
      <c r="F91" s="232"/>
      <c r="G91" s="232"/>
      <c r="H91" s="232"/>
      <c r="I91" s="232"/>
    </row>
    <row r="92" spans="1:10" ht="15.75" customHeight="1">
      <c r="A92" s="236" t="s">
        <v>290</v>
      </c>
      <c r="B92" s="230"/>
      <c r="C92" s="233"/>
      <c r="D92" s="232"/>
      <c r="E92" s="232"/>
      <c r="F92" s="232"/>
      <c r="G92" s="232"/>
      <c r="H92" s="232"/>
      <c r="I92" s="232"/>
    </row>
    <row r="93" spans="1:10" ht="15.75" customHeight="1">
      <c r="A93" s="236" t="s">
        <v>284</v>
      </c>
      <c r="C93" s="235"/>
      <c r="D93" s="232"/>
      <c r="E93" s="232"/>
      <c r="F93" s="232"/>
      <c r="G93" s="232"/>
      <c r="H93" s="232"/>
      <c r="I93" s="232"/>
    </row>
    <row r="94" spans="1:10" ht="15.75" customHeight="1">
      <c r="A94" s="10" t="s">
        <v>305</v>
      </c>
      <c r="B94" s="230"/>
      <c r="C94" s="234"/>
      <c r="D94" s="232"/>
      <c r="E94" s="232"/>
      <c r="F94" s="232"/>
      <c r="G94" s="232"/>
      <c r="H94" s="232"/>
      <c r="I94" s="232"/>
    </row>
    <row r="95" spans="1:10" ht="15.75" customHeight="1">
      <c r="A95" s="230"/>
      <c r="B95" s="230"/>
      <c r="C95" s="233"/>
      <c r="D95" s="232"/>
      <c r="E95" s="232"/>
      <c r="F95" s="232"/>
      <c r="G95" s="232"/>
      <c r="H95" s="232"/>
      <c r="I95" s="232"/>
    </row>
    <row r="96" spans="1:10" ht="15.75" customHeight="1">
      <c r="A96" s="230"/>
      <c r="B96" s="230"/>
      <c r="C96" s="233"/>
      <c r="D96" s="232"/>
      <c r="E96" s="232"/>
      <c r="F96" s="232"/>
      <c r="G96" s="232"/>
      <c r="H96" s="232"/>
      <c r="I96" s="232"/>
    </row>
    <row r="97" spans="3:3" ht="15.75" customHeight="1"/>
    <row r="98" spans="3:3" ht="15.75" customHeight="1">
      <c r="C98" s="229"/>
    </row>
    <row r="99" spans="3:3" ht="15.75" customHeight="1">
      <c r="C99" s="229"/>
    </row>
    <row r="100" spans="3:3" ht="15.75" customHeight="1">
      <c r="C100" s="229"/>
    </row>
    <row r="101" spans="3:3" ht="15.75" customHeight="1">
      <c r="C101" s="229"/>
    </row>
    <row r="102" spans="3:3" ht="15.75" customHeight="1">
      <c r="C102" s="229"/>
    </row>
    <row r="103" spans="3:3" ht="15.75" customHeight="1">
      <c r="C103" s="229"/>
    </row>
    <row r="104" spans="3:3" ht="15.75" customHeight="1">
      <c r="C104" s="229"/>
    </row>
    <row r="105" spans="3:3" ht="15.75" customHeight="1">
      <c r="C105" s="229"/>
    </row>
    <row r="106" spans="3:3" ht="15.75" customHeight="1">
      <c r="C106" s="229"/>
    </row>
    <row r="107" spans="3:3" ht="15.75" customHeight="1">
      <c r="C107" s="229"/>
    </row>
  </sheetData>
  <mergeCells count="22">
    <mergeCell ref="B5:J5"/>
    <mergeCell ref="A4:J4"/>
    <mergeCell ref="A1:J1"/>
    <mergeCell ref="A3:J3"/>
    <mergeCell ref="D12:D13"/>
    <mergeCell ref="E12:E13"/>
    <mergeCell ref="G12:G13"/>
    <mergeCell ref="H12:H13"/>
    <mergeCell ref="B6:J6"/>
    <mergeCell ref="B7:J7"/>
    <mergeCell ref="F90:G90"/>
    <mergeCell ref="H90:I90"/>
    <mergeCell ref="B9:J9"/>
    <mergeCell ref="B8:J8"/>
    <mergeCell ref="H88:I88"/>
    <mergeCell ref="A11:J11"/>
    <mergeCell ref="A12:A13"/>
    <mergeCell ref="B12:B13"/>
    <mergeCell ref="C12:C13"/>
    <mergeCell ref="I12:I13"/>
    <mergeCell ref="F12:F13"/>
    <mergeCell ref="J12:J13"/>
  </mergeCells>
  <pageMargins left="0.70866141732283472" right="0.70866141732283472" top="0.78740157480314965" bottom="0.78740157480314965" header="0.31496062992125984" footer="0.31496062992125984"/>
  <pageSetup paperSize="9" scale="4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104"/>
  <sheetViews>
    <sheetView showGridLines="0" view="pageBreakPreview" zoomScale="90" zoomScaleNormal="100" zoomScaleSheetLayoutView="90" workbookViewId="0">
      <pane ySplit="12" topLeftCell="A79" activePane="bottomLeft" state="frozen"/>
      <selection pane="bottomLeft" activeCell="A90" sqref="A90"/>
    </sheetView>
  </sheetViews>
  <sheetFormatPr defaultRowHeight="12.75"/>
  <cols>
    <col min="1" max="1" width="47.7109375" style="268" customWidth="1"/>
    <col min="2" max="2" width="11.28515625" style="268" customWidth="1"/>
    <col min="3" max="3" width="14.85546875" style="268" customWidth="1"/>
    <col min="4" max="4" width="15.42578125" style="269" customWidth="1"/>
    <col min="5" max="5" width="11.28515625" style="268" customWidth="1"/>
    <col min="6" max="6" width="14.85546875" style="268" customWidth="1"/>
    <col min="7" max="7" width="15.42578125" style="267" customWidth="1"/>
    <col min="8" max="8" width="17.28515625" style="267" customWidth="1"/>
    <col min="9" max="9" width="12.5703125" style="267" customWidth="1"/>
    <col min="10" max="10" width="11.28515625" style="268" customWidth="1"/>
    <col min="11" max="11" width="14.85546875" style="268" customWidth="1"/>
    <col min="12" max="12" width="15.42578125" style="267" customWidth="1"/>
    <col min="13" max="16384" width="9.140625" style="266"/>
  </cols>
  <sheetData>
    <row r="1" spans="1:12" s="314" customFormat="1" ht="15.75" customHeight="1">
      <c r="A1" s="604"/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</row>
    <row r="2" spans="1:12" ht="105" customHeight="1">
      <c r="A2" s="312"/>
      <c r="B2" s="312"/>
      <c r="C2" s="312"/>
      <c r="D2" s="313"/>
      <c r="E2" s="312"/>
      <c r="F2" s="312"/>
      <c r="G2" s="312"/>
      <c r="H2" s="312"/>
      <c r="I2" s="312"/>
      <c r="J2" s="312"/>
      <c r="K2" s="312"/>
      <c r="L2" s="312"/>
    </row>
    <row r="3" spans="1:12" ht="15.75" customHeight="1">
      <c r="A3" s="654" t="s">
        <v>9</v>
      </c>
      <c r="B3" s="654"/>
      <c r="C3" s="654"/>
      <c r="D3" s="654"/>
      <c r="E3" s="654"/>
      <c r="F3" s="654"/>
      <c r="G3" s="654"/>
      <c r="H3" s="654"/>
      <c r="I3" s="654"/>
      <c r="J3" s="654"/>
      <c r="K3" s="654"/>
      <c r="L3" s="654"/>
    </row>
    <row r="4" spans="1:12" ht="18" customHeight="1" thickBot="1">
      <c r="A4" s="649" t="s">
        <v>282</v>
      </c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</row>
    <row r="5" spans="1:12" ht="15.75" customHeight="1" thickBot="1">
      <c r="A5" s="311" t="s">
        <v>0</v>
      </c>
      <c r="B5" s="647"/>
      <c r="C5" s="648"/>
      <c r="D5" s="648"/>
      <c r="E5" s="648"/>
      <c r="F5" s="648"/>
      <c r="G5" s="648"/>
      <c r="H5" s="648"/>
      <c r="I5" s="648"/>
      <c r="J5" s="648"/>
      <c r="K5" s="648"/>
      <c r="L5" s="648"/>
    </row>
    <row r="6" spans="1:12" ht="15.75" customHeight="1" thickBot="1">
      <c r="A6" s="311" t="s">
        <v>1</v>
      </c>
      <c r="B6" s="647"/>
      <c r="C6" s="648"/>
      <c r="D6" s="648"/>
      <c r="E6" s="648"/>
      <c r="F6" s="648"/>
      <c r="G6" s="648"/>
      <c r="H6" s="648"/>
      <c r="I6" s="648"/>
      <c r="J6" s="648"/>
      <c r="K6" s="648"/>
      <c r="L6" s="648"/>
    </row>
    <row r="7" spans="1:12" ht="15.75" customHeight="1" thickBot="1">
      <c r="A7" s="310" t="s">
        <v>29</v>
      </c>
      <c r="B7" s="647"/>
      <c r="C7" s="648"/>
      <c r="D7" s="648"/>
      <c r="E7" s="648"/>
      <c r="F7" s="648"/>
      <c r="G7" s="648"/>
      <c r="H7" s="648"/>
      <c r="I7" s="648"/>
      <c r="J7" s="648"/>
      <c r="K7" s="648"/>
      <c r="L7" s="648"/>
    </row>
    <row r="8" spans="1:12" ht="15.75" customHeight="1" thickBot="1">
      <c r="A8" s="264" t="s">
        <v>5</v>
      </c>
      <c r="B8" s="647"/>
      <c r="C8" s="648"/>
      <c r="D8" s="648"/>
      <c r="E8" s="648"/>
      <c r="F8" s="648"/>
      <c r="G8" s="648"/>
      <c r="H8" s="648"/>
      <c r="I8" s="648"/>
      <c r="J8" s="648"/>
      <c r="K8" s="648"/>
      <c r="L8" s="648"/>
    </row>
    <row r="9" spans="1:12" ht="15.75" customHeight="1" thickBot="1"/>
    <row r="10" spans="1:12" ht="18" customHeight="1" thickBot="1">
      <c r="A10" s="655" t="s">
        <v>266</v>
      </c>
      <c r="B10" s="656"/>
      <c r="C10" s="656"/>
      <c r="D10" s="657"/>
      <c r="E10" s="657"/>
      <c r="F10" s="657"/>
      <c r="G10" s="657"/>
      <c r="H10" s="657"/>
      <c r="I10" s="658"/>
      <c r="J10" s="658"/>
      <c r="K10" s="658"/>
      <c r="L10" s="658"/>
    </row>
    <row r="11" spans="1:12" ht="53.25" customHeight="1" thickBot="1">
      <c r="A11" s="638" t="s">
        <v>265</v>
      </c>
      <c r="B11" s="640" t="s">
        <v>281</v>
      </c>
      <c r="C11" s="641"/>
      <c r="D11" s="642"/>
      <c r="E11" s="640" t="s">
        <v>292</v>
      </c>
      <c r="F11" s="645"/>
      <c r="G11" s="645"/>
      <c r="H11" s="645"/>
      <c r="I11" s="646"/>
      <c r="J11" s="640" t="s">
        <v>296</v>
      </c>
      <c r="K11" s="645"/>
      <c r="L11" s="645"/>
    </row>
    <row r="12" spans="1:12" ht="71.25" customHeight="1" thickBot="1">
      <c r="A12" s="639"/>
      <c r="B12" s="309" t="s">
        <v>280</v>
      </c>
      <c r="C12" s="309" t="s">
        <v>279</v>
      </c>
      <c r="D12" s="306" t="s">
        <v>278</v>
      </c>
      <c r="E12" s="308" t="s">
        <v>280</v>
      </c>
      <c r="F12" s="306" t="s">
        <v>279</v>
      </c>
      <c r="G12" s="307" t="s">
        <v>278</v>
      </c>
      <c r="H12" s="306" t="s">
        <v>277</v>
      </c>
      <c r="I12" s="306" t="s">
        <v>276</v>
      </c>
      <c r="J12" s="308" t="s">
        <v>280</v>
      </c>
      <c r="K12" s="306" t="s">
        <v>279</v>
      </c>
      <c r="L12" s="307" t="s">
        <v>278</v>
      </c>
    </row>
    <row r="13" spans="1:12" ht="15.75" customHeight="1">
      <c r="A13" s="263" t="s">
        <v>256</v>
      </c>
      <c r="B13" s="305"/>
      <c r="C13" s="304"/>
      <c r="D13" s="262">
        <f>D14+D25+D26+D27+D28</f>
        <v>0</v>
      </c>
      <c r="E13" s="303"/>
      <c r="F13" s="262"/>
      <c r="G13" s="262">
        <f>G14+G25+G26+G27+G28</f>
        <v>0</v>
      </c>
      <c r="H13" s="262">
        <f t="shared" ref="H13:H44" si="0">-D13+G13</f>
        <v>0</v>
      </c>
      <c r="I13" s="303" t="str">
        <f>IF(D13=0,"",H13/D13*100)</f>
        <v/>
      </c>
      <c r="J13" s="303"/>
      <c r="K13" s="262"/>
      <c r="L13" s="262">
        <f>L14+L25+L26+L27+L28</f>
        <v>0</v>
      </c>
    </row>
    <row r="14" spans="1:12" ht="15.75" customHeight="1">
      <c r="A14" s="259" t="s">
        <v>255</v>
      </c>
      <c r="B14" s="302"/>
      <c r="C14" s="301"/>
      <c r="D14" s="257">
        <f>D15+D20</f>
        <v>0</v>
      </c>
      <c r="E14" s="298"/>
      <c r="F14" s="257"/>
      <c r="G14" s="257">
        <f>G15+G20</f>
        <v>0</v>
      </c>
      <c r="H14" s="257">
        <f t="shared" si="0"/>
        <v>0</v>
      </c>
      <c r="I14" s="290" t="str">
        <f>IF(D14=0,"",H14/D14*100)</f>
        <v/>
      </c>
      <c r="J14" s="298"/>
      <c r="K14" s="257"/>
      <c r="L14" s="257">
        <f>L15+L20</f>
        <v>0</v>
      </c>
    </row>
    <row r="15" spans="1:12" ht="15.75" customHeight="1">
      <c r="A15" s="261" t="s">
        <v>254</v>
      </c>
      <c r="B15" s="302"/>
      <c r="C15" s="301"/>
      <c r="D15" s="260">
        <f>SUM(D16:D19)</f>
        <v>0</v>
      </c>
      <c r="E15" s="260"/>
      <c r="F15" s="260"/>
      <c r="G15" s="260">
        <f>SUM(G16:G19)</f>
        <v>0</v>
      </c>
      <c r="H15" s="257">
        <f t="shared" si="0"/>
        <v>0</v>
      </c>
      <c r="I15" s="290" t="str">
        <f t="shared" ref="I15:I65" si="1">IF(D15=0,"",H15/D15*100)</f>
        <v/>
      </c>
      <c r="J15" s="260"/>
      <c r="K15" s="260"/>
      <c r="L15" s="260">
        <f>SUM(L16:L19)</f>
        <v>0</v>
      </c>
    </row>
    <row r="16" spans="1:12" ht="15.75" customHeight="1">
      <c r="A16" s="261" t="s">
        <v>253</v>
      </c>
      <c r="B16" s="300"/>
      <c r="C16" s="299"/>
      <c r="D16" s="258">
        <f>B16*C16</f>
        <v>0</v>
      </c>
      <c r="E16" s="291"/>
      <c r="F16" s="258"/>
      <c r="G16" s="258">
        <f>E16*F16</f>
        <v>0</v>
      </c>
      <c r="H16" s="257">
        <f t="shared" si="0"/>
        <v>0</v>
      </c>
      <c r="I16" s="290" t="str">
        <f t="shared" si="1"/>
        <v/>
      </c>
      <c r="J16" s="291"/>
      <c r="K16" s="258"/>
      <c r="L16" s="258">
        <f>J16*K16</f>
        <v>0</v>
      </c>
    </row>
    <row r="17" spans="1:12" ht="15.75" customHeight="1">
      <c r="A17" s="261" t="s">
        <v>252</v>
      </c>
      <c r="B17" s="300"/>
      <c r="C17" s="299"/>
      <c r="D17" s="258">
        <f>B17*C17</f>
        <v>0</v>
      </c>
      <c r="E17" s="291"/>
      <c r="F17" s="258"/>
      <c r="G17" s="258">
        <f>E17*F17</f>
        <v>0</v>
      </c>
      <c r="H17" s="257">
        <f t="shared" si="0"/>
        <v>0</v>
      </c>
      <c r="I17" s="290" t="str">
        <f t="shared" si="1"/>
        <v/>
      </c>
      <c r="J17" s="291"/>
      <c r="K17" s="258"/>
      <c r="L17" s="258">
        <f>J17*K17</f>
        <v>0</v>
      </c>
    </row>
    <row r="18" spans="1:12" ht="15.75" customHeight="1">
      <c r="A18" s="261" t="s">
        <v>251</v>
      </c>
      <c r="B18" s="300"/>
      <c r="C18" s="299"/>
      <c r="D18" s="258">
        <f>B18*C18</f>
        <v>0</v>
      </c>
      <c r="E18" s="291"/>
      <c r="F18" s="258"/>
      <c r="G18" s="258">
        <f>E18*F18</f>
        <v>0</v>
      </c>
      <c r="H18" s="257">
        <f t="shared" si="0"/>
        <v>0</v>
      </c>
      <c r="I18" s="290" t="str">
        <f t="shared" si="1"/>
        <v/>
      </c>
      <c r="J18" s="291"/>
      <c r="K18" s="258"/>
      <c r="L18" s="258">
        <f>J18*K18</f>
        <v>0</v>
      </c>
    </row>
    <row r="19" spans="1:12" ht="15.75" customHeight="1">
      <c r="A19" s="261" t="s">
        <v>250</v>
      </c>
      <c r="B19" s="300"/>
      <c r="C19" s="299"/>
      <c r="D19" s="258">
        <f>B19*C19</f>
        <v>0</v>
      </c>
      <c r="E19" s="291"/>
      <c r="F19" s="258"/>
      <c r="G19" s="258">
        <f>E19*F19</f>
        <v>0</v>
      </c>
      <c r="H19" s="257">
        <f t="shared" si="0"/>
        <v>0</v>
      </c>
      <c r="I19" s="290" t="str">
        <f t="shared" si="1"/>
        <v/>
      </c>
      <c r="J19" s="291"/>
      <c r="K19" s="258"/>
      <c r="L19" s="258">
        <f>J19*K19</f>
        <v>0</v>
      </c>
    </row>
    <row r="20" spans="1:12" ht="15.75" customHeight="1">
      <c r="A20" s="261" t="s">
        <v>249</v>
      </c>
      <c r="B20" s="302"/>
      <c r="C20" s="301"/>
      <c r="D20" s="260">
        <f>SUM(D21:D24)</f>
        <v>0</v>
      </c>
      <c r="E20" s="260"/>
      <c r="F20" s="260"/>
      <c r="G20" s="260">
        <f>SUM(G21:G24)</f>
        <v>0</v>
      </c>
      <c r="H20" s="257">
        <f t="shared" si="0"/>
        <v>0</v>
      </c>
      <c r="I20" s="290" t="str">
        <f t="shared" si="1"/>
        <v/>
      </c>
      <c r="J20" s="260"/>
      <c r="K20" s="260"/>
      <c r="L20" s="260">
        <f>SUM(L21:L24)</f>
        <v>0</v>
      </c>
    </row>
    <row r="21" spans="1:12" ht="15.75" customHeight="1">
      <c r="A21" s="261" t="s">
        <v>248</v>
      </c>
      <c r="B21" s="300"/>
      <c r="C21" s="299"/>
      <c r="D21" s="258">
        <f t="shared" ref="D21:D28" si="2">B21*C21</f>
        <v>0</v>
      </c>
      <c r="E21" s="291"/>
      <c r="F21" s="258"/>
      <c r="G21" s="258">
        <f t="shared" ref="G21:G28" si="3">E21*F21</f>
        <v>0</v>
      </c>
      <c r="H21" s="257">
        <f t="shared" si="0"/>
        <v>0</v>
      </c>
      <c r="I21" s="290" t="str">
        <f t="shared" si="1"/>
        <v/>
      </c>
      <c r="J21" s="291"/>
      <c r="K21" s="258"/>
      <c r="L21" s="258">
        <f t="shared" ref="L21:L28" si="4">J21*K21</f>
        <v>0</v>
      </c>
    </row>
    <row r="22" spans="1:12" ht="15.75" customHeight="1">
      <c r="A22" s="261" t="s">
        <v>247</v>
      </c>
      <c r="B22" s="300"/>
      <c r="C22" s="299"/>
      <c r="D22" s="258">
        <f t="shared" si="2"/>
        <v>0</v>
      </c>
      <c r="E22" s="291"/>
      <c r="F22" s="258"/>
      <c r="G22" s="258">
        <f t="shared" si="3"/>
        <v>0</v>
      </c>
      <c r="H22" s="257">
        <f t="shared" si="0"/>
        <v>0</v>
      </c>
      <c r="I22" s="290" t="str">
        <f t="shared" si="1"/>
        <v/>
      </c>
      <c r="J22" s="291"/>
      <c r="K22" s="258"/>
      <c r="L22" s="258">
        <f t="shared" si="4"/>
        <v>0</v>
      </c>
    </row>
    <row r="23" spans="1:12" ht="15.75" customHeight="1">
      <c r="A23" s="261" t="s">
        <v>246</v>
      </c>
      <c r="B23" s="300"/>
      <c r="C23" s="299"/>
      <c r="D23" s="258">
        <f t="shared" si="2"/>
        <v>0</v>
      </c>
      <c r="E23" s="291"/>
      <c r="F23" s="258"/>
      <c r="G23" s="258">
        <f t="shared" si="3"/>
        <v>0</v>
      </c>
      <c r="H23" s="257">
        <f t="shared" si="0"/>
        <v>0</v>
      </c>
      <c r="I23" s="290" t="str">
        <f t="shared" si="1"/>
        <v/>
      </c>
      <c r="J23" s="291"/>
      <c r="K23" s="258"/>
      <c r="L23" s="258">
        <f t="shared" si="4"/>
        <v>0</v>
      </c>
    </row>
    <row r="24" spans="1:12" ht="15.75" customHeight="1">
      <c r="A24" s="261" t="s">
        <v>245</v>
      </c>
      <c r="B24" s="300"/>
      <c r="C24" s="299"/>
      <c r="D24" s="258">
        <f t="shared" si="2"/>
        <v>0</v>
      </c>
      <c r="E24" s="291"/>
      <c r="F24" s="258"/>
      <c r="G24" s="258">
        <f t="shared" si="3"/>
        <v>0</v>
      </c>
      <c r="H24" s="257">
        <f t="shared" si="0"/>
        <v>0</v>
      </c>
      <c r="I24" s="290" t="str">
        <f t="shared" si="1"/>
        <v/>
      </c>
      <c r="J24" s="291"/>
      <c r="K24" s="258"/>
      <c r="L24" s="258">
        <f t="shared" si="4"/>
        <v>0</v>
      </c>
    </row>
    <row r="25" spans="1:12" ht="15.75" customHeight="1">
      <c r="A25" s="261" t="s">
        <v>244</v>
      </c>
      <c r="B25" s="300"/>
      <c r="C25" s="299"/>
      <c r="D25" s="258">
        <f t="shared" si="2"/>
        <v>0</v>
      </c>
      <c r="E25" s="291"/>
      <c r="F25" s="258"/>
      <c r="G25" s="258">
        <f t="shared" si="3"/>
        <v>0</v>
      </c>
      <c r="H25" s="257">
        <f t="shared" si="0"/>
        <v>0</v>
      </c>
      <c r="I25" s="290" t="str">
        <f t="shared" si="1"/>
        <v/>
      </c>
      <c r="J25" s="291"/>
      <c r="K25" s="258"/>
      <c r="L25" s="258">
        <f t="shared" si="4"/>
        <v>0</v>
      </c>
    </row>
    <row r="26" spans="1:12" ht="15.75" customHeight="1">
      <c r="A26" s="261" t="s">
        <v>243</v>
      </c>
      <c r="B26" s="300"/>
      <c r="C26" s="299"/>
      <c r="D26" s="258">
        <f t="shared" si="2"/>
        <v>0</v>
      </c>
      <c r="E26" s="291"/>
      <c r="F26" s="258"/>
      <c r="G26" s="258">
        <f t="shared" si="3"/>
        <v>0</v>
      </c>
      <c r="H26" s="257">
        <f t="shared" si="0"/>
        <v>0</v>
      </c>
      <c r="I26" s="290" t="str">
        <f t="shared" si="1"/>
        <v/>
      </c>
      <c r="J26" s="291"/>
      <c r="K26" s="258"/>
      <c r="L26" s="258">
        <f t="shared" si="4"/>
        <v>0</v>
      </c>
    </row>
    <row r="27" spans="1:12" ht="15.75" customHeight="1">
      <c r="A27" s="261" t="s">
        <v>242</v>
      </c>
      <c r="B27" s="300"/>
      <c r="C27" s="299"/>
      <c r="D27" s="258">
        <f t="shared" si="2"/>
        <v>0</v>
      </c>
      <c r="E27" s="291"/>
      <c r="F27" s="258"/>
      <c r="G27" s="258">
        <f t="shared" si="3"/>
        <v>0</v>
      </c>
      <c r="H27" s="257">
        <f t="shared" si="0"/>
        <v>0</v>
      </c>
      <c r="I27" s="290" t="str">
        <f t="shared" si="1"/>
        <v/>
      </c>
      <c r="J27" s="291"/>
      <c r="K27" s="258"/>
      <c r="L27" s="258">
        <f t="shared" si="4"/>
        <v>0</v>
      </c>
    </row>
    <row r="28" spans="1:12" ht="15.75" customHeight="1">
      <c r="A28" s="261" t="s">
        <v>241</v>
      </c>
      <c r="B28" s="300"/>
      <c r="C28" s="299"/>
      <c r="D28" s="258">
        <f t="shared" si="2"/>
        <v>0</v>
      </c>
      <c r="E28" s="291"/>
      <c r="F28" s="258"/>
      <c r="G28" s="258">
        <f t="shared" si="3"/>
        <v>0</v>
      </c>
      <c r="H28" s="257">
        <f t="shared" si="0"/>
        <v>0</v>
      </c>
      <c r="I28" s="290" t="str">
        <f t="shared" si="1"/>
        <v/>
      </c>
      <c r="J28" s="291"/>
      <c r="K28" s="258"/>
      <c r="L28" s="258">
        <f t="shared" si="4"/>
        <v>0</v>
      </c>
    </row>
    <row r="29" spans="1:12" ht="15.75" customHeight="1">
      <c r="A29" s="244" t="s">
        <v>240</v>
      </c>
      <c r="B29" s="281"/>
      <c r="C29" s="280"/>
      <c r="D29" s="253">
        <f>D30</f>
        <v>0</v>
      </c>
      <c r="E29" s="296"/>
      <c r="F29" s="253"/>
      <c r="G29" s="253">
        <f>G30</f>
        <v>0</v>
      </c>
      <c r="H29" s="253">
        <f t="shared" si="0"/>
        <v>0</v>
      </c>
      <c r="I29" s="253" t="str">
        <f t="shared" si="1"/>
        <v/>
      </c>
      <c r="J29" s="296"/>
      <c r="K29" s="253"/>
      <c r="L29" s="253">
        <f>L30</f>
        <v>0</v>
      </c>
    </row>
    <row r="30" spans="1:12" ht="15.75" customHeight="1">
      <c r="A30" s="259" t="s">
        <v>275</v>
      </c>
      <c r="B30" s="297"/>
      <c r="C30" s="260"/>
      <c r="D30" s="257">
        <f>SUM(D31:D34)</f>
        <v>0</v>
      </c>
      <c r="E30" s="257"/>
      <c r="F30" s="257"/>
      <c r="G30" s="257">
        <f>SUM(G31:G34)</f>
        <v>0</v>
      </c>
      <c r="H30" s="257">
        <f t="shared" si="0"/>
        <v>0</v>
      </c>
      <c r="I30" s="290" t="str">
        <f t="shared" si="1"/>
        <v/>
      </c>
      <c r="J30" s="257"/>
      <c r="K30" s="257"/>
      <c r="L30" s="257">
        <f>SUM(L31:L34)</f>
        <v>0</v>
      </c>
    </row>
    <row r="31" spans="1:12" ht="15.75" customHeight="1">
      <c r="A31" s="259" t="s">
        <v>274</v>
      </c>
      <c r="B31" s="293"/>
      <c r="C31" s="292"/>
      <c r="D31" s="258">
        <f>B31*C31</f>
        <v>0</v>
      </c>
      <c r="E31" s="291"/>
      <c r="F31" s="258"/>
      <c r="G31" s="258">
        <f>E31*F31</f>
        <v>0</v>
      </c>
      <c r="H31" s="257">
        <f t="shared" si="0"/>
        <v>0</v>
      </c>
      <c r="I31" s="290" t="str">
        <f t="shared" si="1"/>
        <v/>
      </c>
      <c r="J31" s="291"/>
      <c r="K31" s="258"/>
      <c r="L31" s="258">
        <f>J31*K31</f>
        <v>0</v>
      </c>
    </row>
    <row r="32" spans="1:12" ht="15.75" customHeight="1">
      <c r="A32" s="259" t="s">
        <v>273</v>
      </c>
      <c r="B32" s="293"/>
      <c r="C32" s="292"/>
      <c r="D32" s="258">
        <f>B32*C32</f>
        <v>0</v>
      </c>
      <c r="E32" s="291"/>
      <c r="F32" s="258"/>
      <c r="G32" s="258">
        <f>E32*F32</f>
        <v>0</v>
      </c>
      <c r="H32" s="257">
        <f t="shared" si="0"/>
        <v>0</v>
      </c>
      <c r="I32" s="290" t="str">
        <f t="shared" si="1"/>
        <v/>
      </c>
      <c r="J32" s="291"/>
      <c r="K32" s="258"/>
      <c r="L32" s="258">
        <f>J32*K32</f>
        <v>0</v>
      </c>
    </row>
    <row r="33" spans="1:12" ht="15.75" customHeight="1">
      <c r="A33" s="259" t="s">
        <v>272</v>
      </c>
      <c r="B33" s="293"/>
      <c r="C33" s="292"/>
      <c r="D33" s="258">
        <f>B33*C33</f>
        <v>0</v>
      </c>
      <c r="E33" s="291"/>
      <c r="F33" s="258"/>
      <c r="G33" s="258">
        <f>E33*F33</f>
        <v>0</v>
      </c>
      <c r="H33" s="257">
        <f t="shared" si="0"/>
        <v>0</v>
      </c>
      <c r="I33" s="290" t="str">
        <f t="shared" si="1"/>
        <v/>
      </c>
      <c r="J33" s="291"/>
      <c r="K33" s="258"/>
      <c r="L33" s="258">
        <f>J33*K33</f>
        <v>0</v>
      </c>
    </row>
    <row r="34" spans="1:12" ht="15.75" customHeight="1">
      <c r="A34" s="259" t="s">
        <v>271</v>
      </c>
      <c r="B34" s="293"/>
      <c r="C34" s="292"/>
      <c r="D34" s="258">
        <f>B34*C34</f>
        <v>0</v>
      </c>
      <c r="E34" s="291"/>
      <c r="F34" s="258"/>
      <c r="G34" s="258">
        <f>E34*F34</f>
        <v>0</v>
      </c>
      <c r="H34" s="257">
        <f t="shared" si="0"/>
        <v>0</v>
      </c>
      <c r="I34" s="290" t="str">
        <f t="shared" si="1"/>
        <v/>
      </c>
      <c r="J34" s="291"/>
      <c r="K34" s="258"/>
      <c r="L34" s="258">
        <f>J34*K34</f>
        <v>0</v>
      </c>
    </row>
    <row r="35" spans="1:12" ht="15.75" customHeight="1">
      <c r="A35" s="244" t="s">
        <v>234</v>
      </c>
      <c r="B35" s="281"/>
      <c r="C35" s="280"/>
      <c r="D35" s="253">
        <f>D36+D39+D42+D43+D44+D45+D46+D47</f>
        <v>0</v>
      </c>
      <c r="E35" s="296"/>
      <c r="F35" s="253"/>
      <c r="G35" s="253">
        <f>G36+G39+G42+G43+G44+G45+G46+G47</f>
        <v>0</v>
      </c>
      <c r="H35" s="253">
        <f t="shared" si="0"/>
        <v>0</v>
      </c>
      <c r="I35" s="253" t="str">
        <f t="shared" si="1"/>
        <v/>
      </c>
      <c r="J35" s="296"/>
      <c r="K35" s="253"/>
      <c r="L35" s="253">
        <f>L36+L39+L42+L43+L44+L45+L46+L47</f>
        <v>0</v>
      </c>
    </row>
    <row r="36" spans="1:12" ht="15.75" customHeight="1">
      <c r="A36" s="259" t="s">
        <v>233</v>
      </c>
      <c r="B36" s="297"/>
      <c r="C36" s="260"/>
      <c r="D36" s="260">
        <f>SUM(D37:D38)</f>
        <v>0</v>
      </c>
      <c r="E36" s="260"/>
      <c r="F36" s="260"/>
      <c r="G36" s="260">
        <f>SUM(G37:G38)</f>
        <v>0</v>
      </c>
      <c r="H36" s="257">
        <f t="shared" si="0"/>
        <v>0</v>
      </c>
      <c r="I36" s="290" t="str">
        <f t="shared" si="1"/>
        <v/>
      </c>
      <c r="J36" s="260"/>
      <c r="K36" s="260"/>
      <c r="L36" s="260">
        <f>SUM(L37:L38)</f>
        <v>0</v>
      </c>
    </row>
    <row r="37" spans="1:12" ht="15.75" customHeight="1">
      <c r="A37" s="259" t="s">
        <v>232</v>
      </c>
      <c r="B37" s="293"/>
      <c r="C37" s="292"/>
      <c r="D37" s="258">
        <f>B37*C37</f>
        <v>0</v>
      </c>
      <c r="E37" s="291"/>
      <c r="F37" s="258"/>
      <c r="G37" s="258">
        <f>E37*F37</f>
        <v>0</v>
      </c>
      <c r="H37" s="257">
        <f t="shared" si="0"/>
        <v>0</v>
      </c>
      <c r="I37" s="290" t="str">
        <f t="shared" si="1"/>
        <v/>
      </c>
      <c r="J37" s="291"/>
      <c r="K37" s="258"/>
      <c r="L37" s="258">
        <f>J37*K37</f>
        <v>0</v>
      </c>
    </row>
    <row r="38" spans="1:12" ht="15.75" customHeight="1">
      <c r="A38" s="259" t="s">
        <v>231</v>
      </c>
      <c r="B38" s="293"/>
      <c r="C38" s="292"/>
      <c r="D38" s="258">
        <f>B38*C38</f>
        <v>0</v>
      </c>
      <c r="E38" s="291"/>
      <c r="F38" s="258"/>
      <c r="G38" s="258">
        <f>E38*F38</f>
        <v>0</v>
      </c>
      <c r="H38" s="257">
        <f t="shared" si="0"/>
        <v>0</v>
      </c>
      <c r="I38" s="290" t="str">
        <f t="shared" si="1"/>
        <v/>
      </c>
      <c r="J38" s="291"/>
      <c r="K38" s="258"/>
      <c r="L38" s="258">
        <f>J38*K38</f>
        <v>0</v>
      </c>
    </row>
    <row r="39" spans="1:12" ht="15.75" customHeight="1">
      <c r="A39" s="259" t="s">
        <v>230</v>
      </c>
      <c r="B39" s="297"/>
      <c r="C39" s="260"/>
      <c r="D39" s="260">
        <f>SUM(D40:D41)</f>
        <v>0</v>
      </c>
      <c r="E39" s="260"/>
      <c r="F39" s="260"/>
      <c r="G39" s="260">
        <f>SUM(G40:G41)</f>
        <v>0</v>
      </c>
      <c r="H39" s="257">
        <f t="shared" si="0"/>
        <v>0</v>
      </c>
      <c r="I39" s="290" t="str">
        <f t="shared" si="1"/>
        <v/>
      </c>
      <c r="J39" s="260"/>
      <c r="K39" s="260"/>
      <c r="L39" s="260">
        <f>SUM(L40:L41)</f>
        <v>0</v>
      </c>
    </row>
    <row r="40" spans="1:12" ht="15.75" customHeight="1">
      <c r="A40" s="259" t="s">
        <v>229</v>
      </c>
      <c r="B40" s="293"/>
      <c r="C40" s="292"/>
      <c r="D40" s="258">
        <f t="shared" ref="D40:D46" si="5">B40*C40</f>
        <v>0</v>
      </c>
      <c r="E40" s="291"/>
      <c r="F40" s="258"/>
      <c r="G40" s="258">
        <f t="shared" ref="G40:G46" si="6">E40*F40</f>
        <v>0</v>
      </c>
      <c r="H40" s="257">
        <f t="shared" si="0"/>
        <v>0</v>
      </c>
      <c r="I40" s="290" t="str">
        <f t="shared" si="1"/>
        <v/>
      </c>
      <c r="J40" s="291"/>
      <c r="K40" s="258"/>
      <c r="L40" s="258">
        <f t="shared" ref="L40:L46" si="7">J40*K40</f>
        <v>0</v>
      </c>
    </row>
    <row r="41" spans="1:12" ht="15.75" customHeight="1">
      <c r="A41" s="259" t="s">
        <v>228</v>
      </c>
      <c r="B41" s="293"/>
      <c r="C41" s="292"/>
      <c r="D41" s="258">
        <f t="shared" si="5"/>
        <v>0</v>
      </c>
      <c r="E41" s="291"/>
      <c r="F41" s="258"/>
      <c r="G41" s="258">
        <f t="shared" si="6"/>
        <v>0</v>
      </c>
      <c r="H41" s="257">
        <f t="shared" si="0"/>
        <v>0</v>
      </c>
      <c r="I41" s="290" t="str">
        <f t="shared" si="1"/>
        <v/>
      </c>
      <c r="J41" s="291"/>
      <c r="K41" s="258"/>
      <c r="L41" s="258">
        <f t="shared" si="7"/>
        <v>0</v>
      </c>
    </row>
    <row r="42" spans="1:12" ht="15.75" customHeight="1">
      <c r="A42" s="259" t="s">
        <v>227</v>
      </c>
      <c r="B42" s="293"/>
      <c r="C42" s="292"/>
      <c r="D42" s="258">
        <f t="shared" si="5"/>
        <v>0</v>
      </c>
      <c r="E42" s="291"/>
      <c r="F42" s="258"/>
      <c r="G42" s="258">
        <f t="shared" si="6"/>
        <v>0</v>
      </c>
      <c r="H42" s="257">
        <f t="shared" si="0"/>
        <v>0</v>
      </c>
      <c r="I42" s="290" t="str">
        <f t="shared" si="1"/>
        <v/>
      </c>
      <c r="J42" s="291"/>
      <c r="K42" s="258"/>
      <c r="L42" s="258">
        <f t="shared" si="7"/>
        <v>0</v>
      </c>
    </row>
    <row r="43" spans="1:12" ht="15.75" customHeight="1">
      <c r="A43" s="259" t="s">
        <v>226</v>
      </c>
      <c r="B43" s="293"/>
      <c r="C43" s="292"/>
      <c r="D43" s="258">
        <f t="shared" si="5"/>
        <v>0</v>
      </c>
      <c r="E43" s="291"/>
      <c r="F43" s="258"/>
      <c r="G43" s="258">
        <f t="shared" si="6"/>
        <v>0</v>
      </c>
      <c r="H43" s="257">
        <f t="shared" si="0"/>
        <v>0</v>
      </c>
      <c r="I43" s="290" t="str">
        <f t="shared" si="1"/>
        <v/>
      </c>
      <c r="J43" s="291"/>
      <c r="K43" s="258"/>
      <c r="L43" s="258">
        <f t="shared" si="7"/>
        <v>0</v>
      </c>
    </row>
    <row r="44" spans="1:12" ht="15.75" customHeight="1">
      <c r="A44" s="259" t="s">
        <v>225</v>
      </c>
      <c r="B44" s="293"/>
      <c r="C44" s="292"/>
      <c r="D44" s="258">
        <f t="shared" si="5"/>
        <v>0</v>
      </c>
      <c r="E44" s="291"/>
      <c r="F44" s="258"/>
      <c r="G44" s="258">
        <f t="shared" si="6"/>
        <v>0</v>
      </c>
      <c r="H44" s="257">
        <f t="shared" si="0"/>
        <v>0</v>
      </c>
      <c r="I44" s="290" t="str">
        <f t="shared" si="1"/>
        <v/>
      </c>
      <c r="J44" s="291"/>
      <c r="K44" s="258"/>
      <c r="L44" s="258">
        <f t="shared" si="7"/>
        <v>0</v>
      </c>
    </row>
    <row r="45" spans="1:12" ht="15.75" customHeight="1">
      <c r="A45" s="259" t="s">
        <v>224</v>
      </c>
      <c r="B45" s="293"/>
      <c r="C45" s="292"/>
      <c r="D45" s="258">
        <f t="shared" si="5"/>
        <v>0</v>
      </c>
      <c r="E45" s="291"/>
      <c r="F45" s="258"/>
      <c r="G45" s="258">
        <f t="shared" si="6"/>
        <v>0</v>
      </c>
      <c r="H45" s="257">
        <f t="shared" ref="H45:H67" si="8">-D45+G45</f>
        <v>0</v>
      </c>
      <c r="I45" s="290" t="str">
        <f t="shared" si="1"/>
        <v/>
      </c>
      <c r="J45" s="291"/>
      <c r="K45" s="258"/>
      <c r="L45" s="258">
        <f t="shared" si="7"/>
        <v>0</v>
      </c>
    </row>
    <row r="46" spans="1:12" ht="15.75" customHeight="1">
      <c r="A46" s="259" t="s">
        <v>223</v>
      </c>
      <c r="B46" s="293"/>
      <c r="C46" s="292"/>
      <c r="D46" s="258">
        <f t="shared" si="5"/>
        <v>0</v>
      </c>
      <c r="E46" s="291"/>
      <c r="F46" s="258"/>
      <c r="G46" s="258">
        <f t="shared" si="6"/>
        <v>0</v>
      </c>
      <c r="H46" s="257">
        <f t="shared" si="8"/>
        <v>0</v>
      </c>
      <c r="I46" s="290" t="str">
        <f t="shared" si="1"/>
        <v/>
      </c>
      <c r="J46" s="291"/>
      <c r="K46" s="258"/>
      <c r="L46" s="258">
        <f t="shared" si="7"/>
        <v>0</v>
      </c>
    </row>
    <row r="47" spans="1:12" ht="15.75" customHeight="1">
      <c r="A47" s="259" t="s">
        <v>222</v>
      </c>
      <c r="B47" s="297"/>
      <c r="C47" s="260"/>
      <c r="D47" s="260">
        <f>SUM(D48:D49)</f>
        <v>0</v>
      </c>
      <c r="E47" s="260"/>
      <c r="F47" s="260"/>
      <c r="G47" s="260">
        <f>SUM(G48:G49)</f>
        <v>0</v>
      </c>
      <c r="H47" s="257">
        <f t="shared" si="8"/>
        <v>0</v>
      </c>
      <c r="I47" s="290" t="str">
        <f t="shared" si="1"/>
        <v/>
      </c>
      <c r="J47" s="260"/>
      <c r="K47" s="260"/>
      <c r="L47" s="260">
        <f>SUM(L48:L49)</f>
        <v>0</v>
      </c>
    </row>
    <row r="48" spans="1:12" ht="15.75" customHeight="1">
      <c r="A48" s="259" t="s">
        <v>221</v>
      </c>
      <c r="B48" s="293"/>
      <c r="C48" s="292"/>
      <c r="D48" s="258">
        <f>B48*C48</f>
        <v>0</v>
      </c>
      <c r="E48" s="291"/>
      <c r="F48" s="258"/>
      <c r="G48" s="258">
        <f>E48*F48</f>
        <v>0</v>
      </c>
      <c r="H48" s="257">
        <f t="shared" si="8"/>
        <v>0</v>
      </c>
      <c r="I48" s="290" t="str">
        <f t="shared" si="1"/>
        <v/>
      </c>
      <c r="J48" s="291"/>
      <c r="K48" s="258"/>
      <c r="L48" s="258">
        <f>J48*K48</f>
        <v>0</v>
      </c>
    </row>
    <row r="49" spans="1:12" ht="15.75" customHeight="1">
      <c r="A49" s="259" t="s">
        <v>220</v>
      </c>
      <c r="B49" s="293"/>
      <c r="C49" s="292"/>
      <c r="D49" s="258">
        <f>B49*C49</f>
        <v>0</v>
      </c>
      <c r="E49" s="291"/>
      <c r="F49" s="258"/>
      <c r="G49" s="258">
        <f>E49*F49</f>
        <v>0</v>
      </c>
      <c r="H49" s="257">
        <f t="shared" si="8"/>
        <v>0</v>
      </c>
      <c r="I49" s="290" t="str">
        <f t="shared" si="1"/>
        <v/>
      </c>
      <c r="J49" s="291"/>
      <c r="K49" s="258"/>
      <c r="L49" s="258">
        <f>J49*K49</f>
        <v>0</v>
      </c>
    </row>
    <row r="50" spans="1:12" ht="15.75" customHeight="1">
      <c r="A50" s="244" t="s">
        <v>219</v>
      </c>
      <c r="B50" s="281"/>
      <c r="C50" s="280"/>
      <c r="D50" s="253">
        <f>SUM(D51:D55)</f>
        <v>0</v>
      </c>
      <c r="E50" s="253"/>
      <c r="F50" s="253"/>
      <c r="G50" s="253">
        <f>SUM(G51:G55)</f>
        <v>0</v>
      </c>
      <c r="H50" s="253">
        <f t="shared" si="8"/>
        <v>0</v>
      </c>
      <c r="I50" s="253" t="str">
        <f t="shared" si="1"/>
        <v/>
      </c>
      <c r="J50" s="253"/>
      <c r="K50" s="253"/>
      <c r="L50" s="253">
        <f>SUM(L51:L55)</f>
        <v>0</v>
      </c>
    </row>
    <row r="51" spans="1:12" ht="15.75" customHeight="1">
      <c r="A51" s="259" t="s">
        <v>218</v>
      </c>
      <c r="B51" s="293"/>
      <c r="C51" s="292"/>
      <c r="D51" s="258">
        <f>B51*C51</f>
        <v>0</v>
      </c>
      <c r="E51" s="291"/>
      <c r="F51" s="258"/>
      <c r="G51" s="258">
        <f>E51*F51</f>
        <v>0</v>
      </c>
      <c r="H51" s="257">
        <f t="shared" si="8"/>
        <v>0</v>
      </c>
      <c r="I51" s="290" t="str">
        <f t="shared" si="1"/>
        <v/>
      </c>
      <c r="J51" s="291"/>
      <c r="K51" s="258"/>
      <c r="L51" s="258">
        <f>J51*K51</f>
        <v>0</v>
      </c>
    </row>
    <row r="52" spans="1:12" ht="15.75" customHeight="1">
      <c r="A52" s="259" t="s">
        <v>217</v>
      </c>
      <c r="B52" s="293"/>
      <c r="C52" s="292"/>
      <c r="D52" s="258">
        <f>B52*C52</f>
        <v>0</v>
      </c>
      <c r="E52" s="291"/>
      <c r="F52" s="258"/>
      <c r="G52" s="258">
        <f>E52*F52</f>
        <v>0</v>
      </c>
      <c r="H52" s="257">
        <f t="shared" si="8"/>
        <v>0</v>
      </c>
      <c r="I52" s="290" t="str">
        <f t="shared" si="1"/>
        <v/>
      </c>
      <c r="J52" s="291"/>
      <c r="K52" s="258"/>
      <c r="L52" s="258">
        <f>J52*K52</f>
        <v>0</v>
      </c>
    </row>
    <row r="53" spans="1:12" ht="15.75" customHeight="1">
      <c r="A53" s="259" t="s">
        <v>216</v>
      </c>
      <c r="B53" s="293"/>
      <c r="C53" s="292"/>
      <c r="D53" s="258">
        <f>B53*C53</f>
        <v>0</v>
      </c>
      <c r="E53" s="291"/>
      <c r="F53" s="258"/>
      <c r="G53" s="258">
        <f>E53*F53</f>
        <v>0</v>
      </c>
      <c r="H53" s="257">
        <f t="shared" si="8"/>
        <v>0</v>
      </c>
      <c r="I53" s="290" t="str">
        <f t="shared" si="1"/>
        <v/>
      </c>
      <c r="J53" s="291"/>
      <c r="K53" s="258"/>
      <c r="L53" s="258">
        <f>J53*K53</f>
        <v>0</v>
      </c>
    </row>
    <row r="54" spans="1:12" ht="15.75" customHeight="1">
      <c r="A54" s="259" t="s">
        <v>215</v>
      </c>
      <c r="B54" s="293"/>
      <c r="C54" s="292"/>
      <c r="D54" s="258">
        <f>B54*C54</f>
        <v>0</v>
      </c>
      <c r="E54" s="291"/>
      <c r="F54" s="258"/>
      <c r="G54" s="258">
        <f>E54*F54</f>
        <v>0</v>
      </c>
      <c r="H54" s="257">
        <f t="shared" si="8"/>
        <v>0</v>
      </c>
      <c r="I54" s="290" t="str">
        <f t="shared" si="1"/>
        <v/>
      </c>
      <c r="J54" s="291"/>
      <c r="K54" s="258"/>
      <c r="L54" s="258">
        <f>J54*K54</f>
        <v>0</v>
      </c>
    </row>
    <row r="55" spans="1:12" ht="15.75" customHeight="1">
      <c r="A55" s="259" t="s">
        <v>214</v>
      </c>
      <c r="B55" s="293"/>
      <c r="C55" s="292"/>
      <c r="D55" s="258">
        <f>B55*C55</f>
        <v>0</v>
      </c>
      <c r="E55" s="291"/>
      <c r="F55" s="258"/>
      <c r="G55" s="258">
        <f>E55*F55</f>
        <v>0</v>
      </c>
      <c r="H55" s="257">
        <f t="shared" si="8"/>
        <v>0</v>
      </c>
      <c r="I55" s="290" t="str">
        <f t="shared" si="1"/>
        <v/>
      </c>
      <c r="J55" s="291"/>
      <c r="K55" s="258"/>
      <c r="L55" s="258">
        <f>J55*K55</f>
        <v>0</v>
      </c>
    </row>
    <row r="56" spans="1:12" ht="15.75" customHeight="1">
      <c r="A56" s="244" t="s">
        <v>213</v>
      </c>
      <c r="B56" s="281"/>
      <c r="C56" s="280"/>
      <c r="D56" s="253">
        <f>SUM(D57:D58)</f>
        <v>0</v>
      </c>
      <c r="E56" s="253"/>
      <c r="F56" s="253"/>
      <c r="G56" s="253">
        <f>SUM(G57:G58)</f>
        <v>0</v>
      </c>
      <c r="H56" s="253">
        <f t="shared" si="8"/>
        <v>0</v>
      </c>
      <c r="I56" s="253" t="str">
        <f t="shared" si="1"/>
        <v/>
      </c>
      <c r="J56" s="253"/>
      <c r="K56" s="253"/>
      <c r="L56" s="253">
        <f>SUM(L57:L58)</f>
        <v>0</v>
      </c>
    </row>
    <row r="57" spans="1:12" ht="15.75" customHeight="1">
      <c r="A57" s="259" t="s">
        <v>212</v>
      </c>
      <c r="B57" s="293"/>
      <c r="C57" s="292"/>
      <c r="D57" s="258">
        <f>B57*C57</f>
        <v>0</v>
      </c>
      <c r="E57" s="291"/>
      <c r="F57" s="258"/>
      <c r="G57" s="258">
        <f>E57*F57</f>
        <v>0</v>
      </c>
      <c r="H57" s="257">
        <f t="shared" si="8"/>
        <v>0</v>
      </c>
      <c r="I57" s="290" t="str">
        <f t="shared" si="1"/>
        <v/>
      </c>
      <c r="J57" s="291"/>
      <c r="K57" s="258"/>
      <c r="L57" s="258">
        <f>J57*K57</f>
        <v>0</v>
      </c>
    </row>
    <row r="58" spans="1:12" ht="15.75" customHeight="1">
      <c r="A58" s="259" t="s">
        <v>211</v>
      </c>
      <c r="B58" s="293"/>
      <c r="C58" s="292"/>
      <c r="D58" s="258">
        <f>B58*C58</f>
        <v>0</v>
      </c>
      <c r="E58" s="291"/>
      <c r="F58" s="258"/>
      <c r="G58" s="258">
        <f>E58*F58</f>
        <v>0</v>
      </c>
      <c r="H58" s="257">
        <f t="shared" si="8"/>
        <v>0</v>
      </c>
      <c r="I58" s="290" t="str">
        <f t="shared" si="1"/>
        <v/>
      </c>
      <c r="J58" s="291"/>
      <c r="K58" s="258"/>
      <c r="L58" s="258">
        <f>J58*K58</f>
        <v>0</v>
      </c>
    </row>
    <row r="59" spans="1:12" ht="15.75" customHeight="1">
      <c r="A59" s="244" t="s">
        <v>210</v>
      </c>
      <c r="B59" s="281"/>
      <c r="C59" s="280"/>
      <c r="D59" s="253">
        <f>SUM(D60:D62)</f>
        <v>0</v>
      </c>
      <c r="E59" s="296"/>
      <c r="F59" s="253"/>
      <c r="G59" s="253">
        <f>G60+G61+G62</f>
        <v>0</v>
      </c>
      <c r="H59" s="253">
        <f t="shared" si="8"/>
        <v>0</v>
      </c>
      <c r="I59" s="253" t="str">
        <f t="shared" si="1"/>
        <v/>
      </c>
      <c r="J59" s="296"/>
      <c r="K59" s="253"/>
      <c r="L59" s="253">
        <f>L60+L61+L62</f>
        <v>0</v>
      </c>
    </row>
    <row r="60" spans="1:12" ht="15.75" customHeight="1">
      <c r="A60" s="259" t="s">
        <v>209</v>
      </c>
      <c r="B60" s="293"/>
      <c r="C60" s="292"/>
      <c r="D60" s="258">
        <f>B60*C60</f>
        <v>0</v>
      </c>
      <c r="E60" s="291"/>
      <c r="F60" s="258"/>
      <c r="G60" s="258">
        <f>E60*F60</f>
        <v>0</v>
      </c>
      <c r="H60" s="257">
        <f t="shared" si="8"/>
        <v>0</v>
      </c>
      <c r="I60" s="290" t="str">
        <f t="shared" si="1"/>
        <v/>
      </c>
      <c r="J60" s="291"/>
      <c r="K60" s="258"/>
      <c r="L60" s="258">
        <f>J60*K60</f>
        <v>0</v>
      </c>
    </row>
    <row r="61" spans="1:12" ht="15.75" customHeight="1">
      <c r="A61" s="259" t="s">
        <v>208</v>
      </c>
      <c r="B61" s="293"/>
      <c r="C61" s="292"/>
      <c r="D61" s="258">
        <f>B61*C61</f>
        <v>0</v>
      </c>
      <c r="E61" s="291"/>
      <c r="F61" s="258"/>
      <c r="G61" s="258">
        <f>E61*F61</f>
        <v>0</v>
      </c>
      <c r="H61" s="257">
        <f t="shared" si="8"/>
        <v>0</v>
      </c>
      <c r="I61" s="290" t="str">
        <f t="shared" si="1"/>
        <v/>
      </c>
      <c r="J61" s="291"/>
      <c r="K61" s="258"/>
      <c r="L61" s="258">
        <f>J61*K61</f>
        <v>0</v>
      </c>
    </row>
    <row r="62" spans="1:12" ht="15.75" customHeight="1">
      <c r="A62" s="259" t="s">
        <v>207</v>
      </c>
      <c r="B62" s="293"/>
      <c r="C62" s="292"/>
      <c r="D62" s="258">
        <f>B62*C62</f>
        <v>0</v>
      </c>
      <c r="E62" s="291"/>
      <c r="F62" s="258"/>
      <c r="G62" s="258">
        <f>E62*F62</f>
        <v>0</v>
      </c>
      <c r="H62" s="257">
        <f t="shared" si="8"/>
        <v>0</v>
      </c>
      <c r="I62" s="290" t="str">
        <f t="shared" si="1"/>
        <v/>
      </c>
      <c r="J62" s="291"/>
      <c r="K62" s="258"/>
      <c r="L62" s="258">
        <f>J62*K62</f>
        <v>0</v>
      </c>
    </row>
    <row r="63" spans="1:12" ht="15.75" customHeight="1">
      <c r="A63" s="244" t="s">
        <v>206</v>
      </c>
      <c r="B63" s="281"/>
      <c r="C63" s="280"/>
      <c r="D63" s="253">
        <f>SUM(D64:D65)</f>
        <v>0</v>
      </c>
      <c r="E63" s="296"/>
      <c r="F63" s="253"/>
      <c r="G63" s="253">
        <f>SUM(G64:G65)</f>
        <v>0</v>
      </c>
      <c r="H63" s="253">
        <f t="shared" si="8"/>
        <v>0</v>
      </c>
      <c r="I63" s="253" t="str">
        <f t="shared" si="1"/>
        <v/>
      </c>
      <c r="J63" s="296"/>
      <c r="K63" s="253"/>
      <c r="L63" s="253">
        <f>SUM(L64:L65)</f>
        <v>0</v>
      </c>
    </row>
    <row r="64" spans="1:12" ht="15.75" customHeight="1">
      <c r="A64" s="256" t="s">
        <v>205</v>
      </c>
      <c r="B64" s="295"/>
      <c r="C64" s="294"/>
      <c r="D64" s="258">
        <f>B64*C64</f>
        <v>0</v>
      </c>
      <c r="E64" s="291"/>
      <c r="F64" s="258"/>
      <c r="G64" s="258">
        <f>E64*F64</f>
        <v>0</v>
      </c>
      <c r="H64" s="257">
        <f t="shared" si="8"/>
        <v>0</v>
      </c>
      <c r="I64" s="290" t="str">
        <f t="shared" si="1"/>
        <v/>
      </c>
      <c r="J64" s="291"/>
      <c r="K64" s="258"/>
      <c r="L64" s="258">
        <f>J64*K64</f>
        <v>0</v>
      </c>
    </row>
    <row r="65" spans="1:12" ht="15.75" customHeight="1">
      <c r="A65" s="259" t="s">
        <v>204</v>
      </c>
      <c r="B65" s="293"/>
      <c r="C65" s="292"/>
      <c r="D65" s="258">
        <f>B65*C65</f>
        <v>0</v>
      </c>
      <c r="E65" s="291"/>
      <c r="F65" s="258"/>
      <c r="G65" s="258">
        <f>E65*F65</f>
        <v>0</v>
      </c>
      <c r="H65" s="257">
        <f t="shared" si="8"/>
        <v>0</v>
      </c>
      <c r="I65" s="290" t="str">
        <f t="shared" si="1"/>
        <v/>
      </c>
      <c r="J65" s="291"/>
      <c r="K65" s="258"/>
      <c r="L65" s="258">
        <f>J65*K65</f>
        <v>0</v>
      </c>
    </row>
    <row r="66" spans="1:12" ht="15.75" customHeight="1">
      <c r="A66" s="244" t="s">
        <v>270</v>
      </c>
      <c r="B66" s="281"/>
      <c r="C66" s="280"/>
      <c r="D66" s="243">
        <f>D63+D59+D56+D50+D35+D29+D13</f>
        <v>0</v>
      </c>
      <c r="E66" s="288"/>
      <c r="F66" s="243"/>
      <c r="G66" s="243">
        <f>G63+G59+G56+G50+G35+G29+G13</f>
        <v>0</v>
      </c>
      <c r="H66" s="243">
        <f t="shared" si="8"/>
        <v>0</v>
      </c>
      <c r="I66" s="277"/>
      <c r="J66" s="288"/>
      <c r="K66" s="243"/>
      <c r="L66" s="243"/>
    </row>
    <row r="67" spans="1:12" ht="15.75" customHeight="1">
      <c r="A67" s="256" t="s">
        <v>202</v>
      </c>
      <c r="B67" s="286"/>
      <c r="C67" s="285"/>
      <c r="D67" s="247">
        <f>D66-(D58+D47)</f>
        <v>0</v>
      </c>
      <c r="E67" s="288"/>
      <c r="F67" s="247"/>
      <c r="G67" s="247">
        <f>G66-(G58+G47)</f>
        <v>0</v>
      </c>
      <c r="H67" s="289">
        <f t="shared" si="8"/>
        <v>0</v>
      </c>
      <c r="I67" s="287"/>
      <c r="J67" s="288"/>
      <c r="K67" s="247"/>
      <c r="L67" s="247"/>
    </row>
    <row r="68" spans="1:12" ht="15.75" customHeight="1">
      <c r="A68" s="244" t="s">
        <v>301</v>
      </c>
      <c r="B68" s="281"/>
      <c r="C68" s="280"/>
      <c r="D68" s="247">
        <f>D69</f>
        <v>0</v>
      </c>
      <c r="E68" s="279"/>
      <c r="F68" s="278"/>
      <c r="G68" s="247">
        <f>G69</f>
        <v>0</v>
      </c>
      <c r="H68" s="247">
        <f>-D68+G68</f>
        <v>0</v>
      </c>
      <c r="I68" s="277"/>
      <c r="J68" s="279"/>
      <c r="K68" s="278"/>
      <c r="L68" s="243"/>
    </row>
    <row r="69" spans="1:12" ht="15.75" customHeight="1">
      <c r="A69" s="418" t="s">
        <v>300</v>
      </c>
      <c r="B69" s="286"/>
      <c r="C69" s="285"/>
      <c r="D69" s="419"/>
      <c r="E69" s="283"/>
      <c r="F69" s="282"/>
      <c r="G69" s="419"/>
      <c r="H69" s="247"/>
      <c r="I69" s="287"/>
      <c r="J69" s="454"/>
      <c r="K69" s="420"/>
      <c r="L69" s="419"/>
    </row>
    <row r="70" spans="1:12" ht="15.75" customHeight="1">
      <c r="A70" s="244" t="s">
        <v>201</v>
      </c>
      <c r="B70" s="281"/>
      <c r="C70" s="280"/>
      <c r="D70" s="243">
        <f>D68+D66</f>
        <v>0</v>
      </c>
      <c r="E70" s="288"/>
      <c r="F70" s="243"/>
      <c r="G70" s="243">
        <f>G68+G66</f>
        <v>0</v>
      </c>
      <c r="H70" s="243"/>
      <c r="I70" s="277"/>
      <c r="J70" s="288"/>
      <c r="K70" s="243"/>
      <c r="L70" s="243"/>
    </row>
    <row r="71" spans="1:12" ht="15.75" customHeight="1">
      <c r="A71" s="251" t="s">
        <v>200</v>
      </c>
      <c r="B71" s="286"/>
      <c r="C71" s="285"/>
      <c r="D71" s="247">
        <f>D58+D48+D39</f>
        <v>0</v>
      </c>
      <c r="E71" s="288"/>
      <c r="F71" s="247"/>
      <c r="G71" s="247">
        <f>G58+G48+G39</f>
        <v>0</v>
      </c>
      <c r="H71" s="247"/>
      <c r="I71" s="287"/>
      <c r="J71" s="288"/>
      <c r="K71" s="247"/>
      <c r="L71" s="247"/>
    </row>
    <row r="72" spans="1:12" ht="15.75" customHeight="1">
      <c r="A72" s="251" t="s">
        <v>199</v>
      </c>
      <c r="B72" s="286"/>
      <c r="C72" s="285"/>
      <c r="D72" s="247">
        <f>D70-D71</f>
        <v>0</v>
      </c>
      <c r="E72" s="288"/>
      <c r="F72" s="247"/>
      <c r="G72" s="247">
        <f>G70-G71</f>
        <v>0</v>
      </c>
      <c r="H72" s="247"/>
      <c r="I72" s="287"/>
      <c r="J72" s="288"/>
      <c r="K72" s="247"/>
      <c r="L72" s="247"/>
    </row>
    <row r="73" spans="1:12" ht="15.75" customHeight="1">
      <c r="A73" s="244" t="s">
        <v>198</v>
      </c>
      <c r="B73" s="281"/>
      <c r="C73" s="280"/>
      <c r="D73" s="243">
        <f>SUM(D74:D75)</f>
        <v>0</v>
      </c>
      <c r="E73" s="279"/>
      <c r="F73" s="278"/>
      <c r="G73" s="243">
        <f>SUM(G74:G75)</f>
        <v>0</v>
      </c>
      <c r="H73" s="243"/>
      <c r="I73" s="277"/>
      <c r="J73" s="279"/>
      <c r="K73" s="278"/>
      <c r="L73" s="243"/>
    </row>
    <row r="74" spans="1:12" ht="15.75" customHeight="1">
      <c r="A74" s="251" t="s">
        <v>197</v>
      </c>
      <c r="B74" s="281"/>
      <c r="C74" s="280"/>
      <c r="D74" s="284"/>
      <c r="E74" s="279"/>
      <c r="F74" s="278"/>
      <c r="G74" s="255"/>
      <c r="H74" s="243"/>
      <c r="I74" s="277"/>
      <c r="J74" s="279"/>
      <c r="K74" s="278"/>
      <c r="L74" s="243"/>
    </row>
    <row r="75" spans="1:12" ht="15.75" customHeight="1">
      <c r="A75" s="251" t="s">
        <v>196</v>
      </c>
      <c r="B75" s="281"/>
      <c r="C75" s="280"/>
      <c r="D75" s="284"/>
      <c r="E75" s="279"/>
      <c r="F75" s="278"/>
      <c r="G75" s="255"/>
      <c r="H75" s="243"/>
      <c r="I75" s="277"/>
      <c r="J75" s="279"/>
      <c r="K75" s="278"/>
      <c r="L75" s="243"/>
    </row>
    <row r="76" spans="1:12" ht="15.75" customHeight="1">
      <c r="A76" s="280" t="s">
        <v>194</v>
      </c>
      <c r="B76" s="281"/>
      <c r="C76" s="280"/>
      <c r="D76" s="243">
        <f>D70+D73</f>
        <v>0</v>
      </c>
      <c r="E76" s="279"/>
      <c r="F76" s="278"/>
      <c r="G76" s="243">
        <f>G73+G70</f>
        <v>0</v>
      </c>
      <c r="H76" s="243"/>
      <c r="I76" s="277"/>
      <c r="J76" s="279"/>
      <c r="K76" s="278"/>
      <c r="L76" s="243"/>
    </row>
    <row r="77" spans="1:12" ht="15.75" customHeight="1">
      <c r="A77" s="251" t="s">
        <v>269</v>
      </c>
      <c r="B77" s="286"/>
      <c r="C77" s="285"/>
      <c r="D77" s="247">
        <f>D71+D74</f>
        <v>0</v>
      </c>
      <c r="E77" s="247"/>
      <c r="F77" s="247"/>
      <c r="G77" s="247">
        <f>G71+G74</f>
        <v>0</v>
      </c>
      <c r="H77" s="247"/>
      <c r="I77" s="287"/>
      <c r="J77" s="247"/>
      <c r="K77" s="247"/>
      <c r="L77" s="247"/>
    </row>
    <row r="78" spans="1:12" ht="15.75" customHeight="1">
      <c r="A78" s="251" t="s">
        <v>268</v>
      </c>
      <c r="B78" s="286"/>
      <c r="C78" s="285"/>
      <c r="D78" s="247">
        <f>D72+D75</f>
        <v>0</v>
      </c>
      <c r="E78" s="288"/>
      <c r="F78" s="247"/>
      <c r="G78" s="247">
        <f>G72+G75</f>
        <v>0</v>
      </c>
      <c r="H78" s="247"/>
      <c r="I78" s="287"/>
      <c r="J78" s="288"/>
      <c r="K78" s="247"/>
      <c r="L78" s="247"/>
    </row>
    <row r="79" spans="1:12" ht="15.75" customHeight="1">
      <c r="A79" s="280" t="s">
        <v>191</v>
      </c>
      <c r="B79" s="281"/>
      <c r="C79" s="280"/>
      <c r="D79" s="243">
        <f>SUM(D80:D81)</f>
        <v>0</v>
      </c>
      <c r="E79" s="279"/>
      <c r="F79" s="278"/>
      <c r="G79" s="243">
        <f>SUM(G80:G81)</f>
        <v>0</v>
      </c>
      <c r="H79" s="243"/>
      <c r="I79" s="277"/>
      <c r="J79" s="279"/>
      <c r="K79" s="278"/>
      <c r="L79" s="243"/>
    </row>
    <row r="80" spans="1:12" ht="15.75" customHeight="1">
      <c r="A80" s="251" t="s">
        <v>190</v>
      </c>
      <c r="B80" s="286"/>
      <c r="C80" s="285"/>
      <c r="D80" s="284"/>
      <c r="E80" s="283"/>
      <c r="F80" s="282"/>
      <c r="G80" s="255"/>
      <c r="H80" s="247"/>
      <c r="I80" s="287"/>
      <c r="J80" s="283"/>
      <c r="K80" s="282"/>
      <c r="L80" s="282"/>
    </row>
    <row r="81" spans="1:12" ht="15.75" customHeight="1">
      <c r="A81" s="251" t="s">
        <v>189</v>
      </c>
      <c r="B81" s="286"/>
      <c r="C81" s="285"/>
      <c r="D81" s="284"/>
      <c r="E81" s="283"/>
      <c r="F81" s="282"/>
      <c r="G81" s="255"/>
      <c r="H81" s="282"/>
      <c r="I81" s="282"/>
      <c r="J81" s="282"/>
      <c r="K81" s="282"/>
      <c r="L81" s="282"/>
    </row>
    <row r="82" spans="1:12" ht="15.75" customHeight="1">
      <c r="A82" s="244" t="s">
        <v>188</v>
      </c>
      <c r="B82" s="281"/>
      <c r="C82" s="280"/>
      <c r="D82" s="280"/>
      <c r="E82" s="279"/>
      <c r="F82" s="278"/>
      <c r="H82" s="243"/>
      <c r="I82" s="277"/>
      <c r="J82" s="279"/>
      <c r="K82" s="278"/>
      <c r="L82" s="243"/>
    </row>
    <row r="83" spans="1:12" ht="15.75" customHeight="1" thickBot="1">
      <c r="A83" s="276" t="s">
        <v>187</v>
      </c>
      <c r="B83" s="275"/>
      <c r="C83" s="274"/>
      <c r="D83" s="272">
        <f>D58+D47</f>
        <v>0</v>
      </c>
      <c r="E83" s="273"/>
      <c r="F83" s="272"/>
      <c r="G83" s="272">
        <f>G58+G47</f>
        <v>0</v>
      </c>
      <c r="H83" s="271"/>
      <c r="I83" s="271"/>
      <c r="J83" s="273"/>
      <c r="K83" s="272"/>
      <c r="L83" s="272">
        <f>L58+L47</f>
        <v>0</v>
      </c>
    </row>
    <row r="84" spans="1:12" ht="15.75" customHeight="1"/>
    <row r="85" spans="1:12" s="229" customFormat="1" ht="15.75" customHeight="1" thickBot="1">
      <c r="B85" s="241"/>
      <c r="C85" s="241"/>
      <c r="D85" s="241"/>
      <c r="E85" s="241"/>
      <c r="F85" s="241"/>
      <c r="G85" s="270"/>
      <c r="H85" s="270"/>
      <c r="I85" s="270"/>
      <c r="J85" s="241"/>
      <c r="K85" s="241"/>
      <c r="L85" s="270"/>
    </row>
    <row r="86" spans="1:12" s="229" customFormat="1" ht="27" customHeight="1" thickBot="1">
      <c r="A86" s="238" t="s">
        <v>3</v>
      </c>
      <c r="B86" s="650"/>
      <c r="C86" s="651"/>
      <c r="E86" s="643" t="s">
        <v>4</v>
      </c>
      <c r="F86" s="644"/>
      <c r="G86" s="652"/>
      <c r="H86" s="653"/>
      <c r="I86" s="270"/>
      <c r="J86" s="643" t="s">
        <v>4</v>
      </c>
      <c r="K86" s="644"/>
      <c r="L86" s="353"/>
    </row>
    <row r="87" spans="1:12" s="229" customFormat="1" ht="15.75" customHeight="1">
      <c r="A87" s="241"/>
      <c r="B87" s="241"/>
      <c r="C87" s="241"/>
      <c r="D87" s="241"/>
      <c r="E87" s="241"/>
      <c r="F87" s="241"/>
      <c r="G87" s="270"/>
      <c r="H87" s="270"/>
      <c r="I87" s="270"/>
      <c r="J87" s="241"/>
      <c r="K87" s="241"/>
      <c r="L87" s="270"/>
    </row>
    <row r="88" spans="1:12" s="229" customFormat="1" ht="15.75" customHeight="1">
      <c r="A88" s="236" t="s">
        <v>288</v>
      </c>
      <c r="B88" s="241"/>
      <c r="C88" s="241"/>
      <c r="D88" s="241"/>
      <c r="E88" s="241"/>
      <c r="F88" s="241"/>
      <c r="G88" s="270"/>
      <c r="H88" s="270"/>
      <c r="I88" s="270"/>
      <c r="J88" s="241"/>
      <c r="K88" s="241"/>
      <c r="L88" s="270"/>
    </row>
    <row r="89" spans="1:12" s="229" customFormat="1" ht="15.75" customHeight="1">
      <c r="A89" s="236" t="s">
        <v>284</v>
      </c>
      <c r="B89" s="241"/>
      <c r="C89" s="241"/>
      <c r="D89" s="241"/>
      <c r="E89" s="241"/>
      <c r="F89" s="241"/>
      <c r="G89" s="270"/>
      <c r="H89" s="270"/>
      <c r="I89" s="270"/>
      <c r="J89" s="241"/>
      <c r="K89" s="241"/>
      <c r="L89" s="270"/>
    </row>
    <row r="90" spans="1:12" s="229" customFormat="1" ht="15.75" customHeight="1">
      <c r="A90" s="10" t="s">
        <v>305</v>
      </c>
      <c r="B90" s="241"/>
      <c r="C90" s="241"/>
    </row>
    <row r="91" spans="1:12" ht="15.75" customHeight="1"/>
    <row r="92" spans="1:12" ht="15.75" customHeight="1"/>
    <row r="93" spans="1:12" ht="15.75" customHeight="1"/>
    <row r="94" spans="1:12" ht="15.75" customHeight="1"/>
    <row r="95" spans="1:12" ht="15.75" customHeight="1"/>
    <row r="96" spans="1:12" ht="15.75" customHeight="1"/>
    <row r="97" spans="1:12" ht="15.75" customHeight="1"/>
    <row r="98" spans="1:12" ht="15.75" customHeight="1">
      <c r="A98" s="266"/>
      <c r="B98" s="266"/>
      <c r="C98" s="266"/>
      <c r="D98" s="266"/>
      <c r="E98" s="266"/>
      <c r="F98" s="266"/>
      <c r="G98" s="266"/>
      <c r="H98" s="266"/>
      <c r="I98" s="266"/>
      <c r="J98" s="266"/>
      <c r="K98" s="266"/>
      <c r="L98" s="266"/>
    </row>
    <row r="99" spans="1:12" ht="15.75" customHeight="1">
      <c r="A99" s="266"/>
      <c r="B99" s="266"/>
      <c r="C99" s="266"/>
      <c r="D99" s="266"/>
      <c r="E99" s="266"/>
      <c r="F99" s="266"/>
      <c r="G99" s="266"/>
      <c r="H99" s="266"/>
      <c r="I99" s="266"/>
      <c r="J99" s="266"/>
      <c r="K99" s="266"/>
      <c r="L99" s="266"/>
    </row>
    <row r="100" spans="1:12" ht="15.75" customHeight="1">
      <c r="A100" s="266"/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</row>
    <row r="101" spans="1:12" ht="15.75" customHeight="1">
      <c r="A101" s="266"/>
      <c r="B101" s="266"/>
      <c r="C101" s="266"/>
      <c r="D101" s="266"/>
      <c r="E101" s="266"/>
      <c r="F101" s="266"/>
      <c r="G101" s="266"/>
      <c r="H101" s="266"/>
      <c r="I101" s="266"/>
      <c r="J101" s="266"/>
      <c r="K101" s="266"/>
      <c r="L101" s="266"/>
    </row>
    <row r="102" spans="1:12" ht="15.75" customHeight="1">
      <c r="A102" s="266"/>
      <c r="B102" s="266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</row>
    <row r="103" spans="1:12" ht="15.75" customHeight="1">
      <c r="A103" s="266"/>
      <c r="B103" s="266"/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</row>
    <row r="104" spans="1:12" ht="15.75" customHeight="1">
      <c r="A104" s="266"/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</row>
  </sheetData>
  <mergeCells count="16">
    <mergeCell ref="B8:L8"/>
    <mergeCell ref="A3:L3"/>
    <mergeCell ref="A10:L10"/>
    <mergeCell ref="B7:L7"/>
    <mergeCell ref="A1:L1"/>
    <mergeCell ref="A4:L4"/>
    <mergeCell ref="B5:L5"/>
    <mergeCell ref="B6:L6"/>
    <mergeCell ref="A11:A12"/>
    <mergeCell ref="B11:D11"/>
    <mergeCell ref="J86:K86"/>
    <mergeCell ref="J11:L11"/>
    <mergeCell ref="E11:I11"/>
    <mergeCell ref="B86:C86"/>
    <mergeCell ref="E86:F86"/>
    <mergeCell ref="G86:H86"/>
  </mergeCells>
  <pageMargins left="0.7" right="0.7" top="0.78740157499999996" bottom="0.78740157499999996" header="0.3" footer="0.3"/>
  <pageSetup paperSize="9" scale="43" fitToHeight="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="90" zoomScaleNormal="100" zoomScaleSheetLayoutView="90" workbookViewId="0">
      <selection sqref="A1:E1"/>
    </sheetView>
  </sheetViews>
  <sheetFormatPr defaultRowHeight="12.75"/>
  <cols>
    <col min="1" max="1" width="37.7109375" style="11" customWidth="1"/>
    <col min="2" max="2" width="28.42578125" style="11" customWidth="1"/>
    <col min="3" max="3" width="35.140625" style="11" customWidth="1"/>
    <col min="4" max="4" width="29.5703125" style="11" customWidth="1"/>
    <col min="5" max="5" width="51.140625" style="11" customWidth="1"/>
    <col min="6" max="16384" width="9.140625" style="11"/>
  </cols>
  <sheetData>
    <row r="1" spans="1:5" ht="15.75" customHeight="1">
      <c r="A1" s="664"/>
      <c r="B1" s="664"/>
      <c r="C1" s="664"/>
      <c r="D1" s="664"/>
      <c r="E1" s="664"/>
    </row>
    <row r="2" spans="1:5" ht="105" customHeight="1">
      <c r="A2" s="39" t="s">
        <v>30</v>
      </c>
    </row>
    <row r="3" spans="1:5" ht="15.75" customHeight="1">
      <c r="A3" s="40"/>
      <c r="B3" s="40"/>
      <c r="C3" s="40"/>
      <c r="D3" s="40"/>
      <c r="E3" s="40"/>
    </row>
    <row r="4" spans="1:5" ht="18" customHeight="1" thickBot="1">
      <c r="A4" s="665" t="s">
        <v>31</v>
      </c>
      <c r="B4" s="666"/>
      <c r="C4" s="666"/>
      <c r="D4" s="666"/>
      <c r="E4" s="666"/>
    </row>
    <row r="5" spans="1:5" ht="15.75" customHeight="1" thickBot="1">
      <c r="A5" s="36" t="s">
        <v>0</v>
      </c>
      <c r="B5" s="498"/>
      <c r="C5" s="498"/>
      <c r="D5" s="498"/>
      <c r="E5" s="499"/>
    </row>
    <row r="6" spans="1:5" ht="15.75" customHeight="1" thickBot="1">
      <c r="A6" s="36" t="s">
        <v>1</v>
      </c>
      <c r="B6" s="498"/>
      <c r="C6" s="498"/>
      <c r="D6" s="498"/>
      <c r="E6" s="499"/>
    </row>
    <row r="7" spans="1:5" ht="15.75" customHeight="1" thickBot="1">
      <c r="A7" s="36" t="s">
        <v>29</v>
      </c>
      <c r="B7" s="497"/>
      <c r="C7" s="498"/>
      <c r="D7" s="498"/>
      <c r="E7" s="499"/>
    </row>
    <row r="8" spans="1:5" ht="15.75" customHeight="1" thickBot="1">
      <c r="A8" s="36" t="s">
        <v>5</v>
      </c>
      <c r="B8" s="497"/>
      <c r="C8" s="498"/>
      <c r="D8" s="498"/>
      <c r="E8" s="499"/>
    </row>
    <row r="9" spans="1:5" ht="15.75" customHeight="1" thickBot="1">
      <c r="A9" s="41"/>
      <c r="B9" s="42"/>
      <c r="C9" s="42"/>
      <c r="D9" s="42"/>
      <c r="E9" s="42"/>
    </row>
    <row r="10" spans="1:5" ht="15.75" customHeight="1">
      <c r="A10" s="659" t="s">
        <v>32</v>
      </c>
      <c r="B10" s="659" t="s">
        <v>33</v>
      </c>
      <c r="C10" s="659" t="s">
        <v>34</v>
      </c>
      <c r="D10" s="659" t="s">
        <v>35</v>
      </c>
      <c r="E10" s="661" t="s">
        <v>36</v>
      </c>
    </row>
    <row r="11" spans="1:5" ht="15.75" customHeight="1" thickBot="1">
      <c r="A11" s="660"/>
      <c r="B11" s="660"/>
      <c r="C11" s="660"/>
      <c r="D11" s="660"/>
      <c r="E11" s="662"/>
    </row>
    <row r="12" spans="1:5" ht="30" customHeight="1">
      <c r="A12" s="43"/>
      <c r="B12" s="44"/>
      <c r="C12" s="44"/>
      <c r="D12" s="44"/>
      <c r="E12" s="45"/>
    </row>
    <row r="13" spans="1:5" ht="30" customHeight="1">
      <c r="A13" s="46"/>
      <c r="B13" s="47"/>
      <c r="C13" s="47"/>
      <c r="D13" s="47"/>
      <c r="E13" s="48"/>
    </row>
    <row r="14" spans="1:5" ht="30" customHeight="1">
      <c r="A14" s="46"/>
      <c r="B14" s="47"/>
      <c r="C14" s="47"/>
      <c r="D14" s="47"/>
      <c r="E14" s="48"/>
    </row>
    <row r="15" spans="1:5" ht="30" customHeight="1">
      <c r="A15" s="46"/>
      <c r="B15" s="47"/>
      <c r="C15" s="47"/>
      <c r="D15" s="47"/>
      <c r="E15" s="48"/>
    </row>
    <row r="16" spans="1:5" ht="30" customHeight="1">
      <c r="A16" s="46"/>
      <c r="B16" s="47"/>
      <c r="C16" s="47"/>
      <c r="D16" s="47"/>
      <c r="E16" s="48"/>
    </row>
    <row r="17" spans="1:5" ht="30" customHeight="1" thickBot="1">
      <c r="A17" s="49"/>
      <c r="B17" s="50"/>
      <c r="C17" s="50"/>
      <c r="D17" s="50"/>
      <c r="E17" s="51"/>
    </row>
    <row r="18" spans="1:5" ht="15.75" customHeight="1"/>
    <row r="19" spans="1:5" ht="15.75" customHeight="1"/>
    <row r="20" spans="1:5" ht="15.75" customHeight="1">
      <c r="A20" s="52" t="s">
        <v>2</v>
      </c>
    </row>
    <row r="21" spans="1:5" ht="15.75" customHeight="1">
      <c r="A21" s="53"/>
      <c r="B21" s="53"/>
      <c r="C21" s="53"/>
      <c r="D21" s="54"/>
      <c r="E21" s="54"/>
    </row>
    <row r="22" spans="1:5" ht="15.75" customHeight="1" thickBot="1">
      <c r="A22" s="663"/>
      <c r="B22" s="663"/>
      <c r="C22" s="663"/>
      <c r="D22" s="55"/>
    </row>
    <row r="23" spans="1:5" ht="27" customHeight="1" thickBot="1">
      <c r="A23" s="56" t="s">
        <v>3</v>
      </c>
      <c r="B23" s="57"/>
      <c r="D23" s="56" t="s">
        <v>37</v>
      </c>
      <c r="E23" s="58"/>
    </row>
    <row r="24" spans="1:5" ht="15.75" customHeight="1"/>
    <row r="25" spans="1:5" ht="15.75" customHeight="1">
      <c r="A25" s="10" t="s">
        <v>294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A22:C22"/>
    <mergeCell ref="A1:E1"/>
    <mergeCell ref="A4:E4"/>
    <mergeCell ref="B5:E5"/>
    <mergeCell ref="B6:E6"/>
    <mergeCell ref="B7:E7"/>
    <mergeCell ref="B8:E8"/>
    <mergeCell ref="A10:A11"/>
    <mergeCell ref="B10:B11"/>
    <mergeCell ref="C10:C11"/>
    <mergeCell ref="D10:D11"/>
    <mergeCell ref="E10:E11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zoomScaleNormal="100" zoomScaleSheetLayoutView="100" workbookViewId="0">
      <selection sqref="A1:I1"/>
    </sheetView>
  </sheetViews>
  <sheetFormatPr defaultRowHeight="12.75"/>
  <cols>
    <col min="1" max="2" width="8.140625" style="60" customWidth="1"/>
    <col min="3" max="3" width="15.7109375" style="60" customWidth="1"/>
    <col min="4" max="4" width="38" style="60" customWidth="1"/>
    <col min="5" max="5" width="2" style="60" customWidth="1"/>
    <col min="6" max="6" width="7.85546875" style="60" customWidth="1"/>
    <col min="7" max="7" width="18.85546875" style="60" customWidth="1"/>
    <col min="8" max="8" width="20.7109375" style="60" customWidth="1"/>
    <col min="9" max="9" width="39" style="60" customWidth="1"/>
    <col min="10" max="13" width="9.140625" style="1"/>
    <col min="14" max="14" width="26.7109375" style="1" customWidth="1"/>
    <col min="15" max="16384" width="9.140625" style="1"/>
  </cols>
  <sheetData>
    <row r="1" spans="1:9" s="7" customFormat="1" ht="15.75" customHeight="1">
      <c r="A1" s="664"/>
      <c r="B1" s="664"/>
      <c r="C1" s="664"/>
      <c r="D1" s="664"/>
      <c r="E1" s="664"/>
      <c r="F1" s="664"/>
      <c r="G1" s="664"/>
      <c r="H1" s="664"/>
      <c r="I1" s="664"/>
    </row>
    <row r="2" spans="1:9" ht="105" customHeight="1">
      <c r="A2" s="59"/>
      <c r="B2" s="59"/>
      <c r="C2" s="59"/>
      <c r="D2" s="59"/>
      <c r="E2" s="59"/>
      <c r="F2" s="59"/>
      <c r="G2" s="59"/>
      <c r="H2" s="59"/>
      <c r="I2" s="59"/>
    </row>
    <row r="3" spans="1:9" ht="15.75" customHeight="1"/>
    <row r="4" spans="1:9" ht="18" customHeight="1" thickBot="1">
      <c r="A4" s="734" t="s">
        <v>38</v>
      </c>
      <c r="B4" s="734"/>
      <c r="C4" s="734"/>
      <c r="D4" s="734"/>
      <c r="E4" s="734"/>
      <c r="F4" s="734"/>
      <c r="G4" s="734"/>
      <c r="H4" s="734"/>
      <c r="I4" s="734"/>
    </row>
    <row r="5" spans="1:9" ht="15.75" customHeight="1" thickBot="1">
      <c r="A5" s="725" t="s">
        <v>0</v>
      </c>
      <c r="B5" s="735"/>
      <c r="C5" s="736"/>
      <c r="D5" s="726"/>
      <c r="E5" s="737"/>
      <c r="F5" s="738"/>
      <c r="G5" s="738"/>
      <c r="H5" s="738"/>
      <c r="I5" s="739"/>
    </row>
    <row r="6" spans="1:9" ht="15.75" customHeight="1" thickBot="1">
      <c r="A6" s="740" t="s">
        <v>1</v>
      </c>
      <c r="B6" s="741"/>
      <c r="C6" s="742"/>
      <c r="D6" s="743"/>
      <c r="E6" s="722"/>
      <c r="F6" s="723"/>
      <c r="G6" s="723"/>
      <c r="H6" s="723"/>
      <c r="I6" s="724"/>
    </row>
    <row r="7" spans="1:9" ht="15.75" customHeight="1" thickBot="1">
      <c r="A7" s="725" t="s">
        <v>29</v>
      </c>
      <c r="B7" s="735"/>
      <c r="C7" s="736"/>
      <c r="D7" s="726"/>
      <c r="E7" s="745"/>
      <c r="F7" s="746"/>
      <c r="G7" s="746"/>
      <c r="H7" s="746"/>
      <c r="I7" s="747"/>
    </row>
    <row r="8" spans="1:9" ht="15.75" customHeight="1" thickBot="1">
      <c r="A8" s="719" t="s">
        <v>5</v>
      </c>
      <c r="B8" s="720"/>
      <c r="C8" s="720"/>
      <c r="D8" s="721"/>
      <c r="E8" s="722"/>
      <c r="F8" s="723"/>
      <c r="G8" s="723"/>
      <c r="H8" s="723"/>
      <c r="I8" s="724"/>
    </row>
    <row r="9" spans="1:9" ht="15.75" customHeight="1" thickBot="1">
      <c r="C9" s="61"/>
      <c r="D9" s="60" t="s">
        <v>39</v>
      </c>
      <c r="E9" s="61"/>
      <c r="F9" s="38"/>
      <c r="G9" s="38"/>
      <c r="H9" s="62"/>
      <c r="I9" s="63"/>
    </row>
    <row r="10" spans="1:9" ht="15.75" customHeight="1" thickBot="1">
      <c r="A10" s="725" t="s">
        <v>40</v>
      </c>
      <c r="B10" s="674"/>
      <c r="C10" s="726"/>
      <c r="D10" s="354"/>
      <c r="E10" s="64"/>
      <c r="F10" s="727" t="s">
        <v>41</v>
      </c>
      <c r="G10" s="728"/>
      <c r="H10" s="729"/>
      <c r="I10" s="355"/>
    </row>
    <row r="11" spans="1:9" ht="15.75" customHeight="1" thickBot="1">
      <c r="A11" s="725" t="s">
        <v>42</v>
      </c>
      <c r="B11" s="674"/>
      <c r="C11" s="726"/>
      <c r="D11" s="354"/>
      <c r="E11" s="64"/>
      <c r="F11" s="730" t="s">
        <v>43</v>
      </c>
      <c r="G11" s="731"/>
      <c r="H11" s="732"/>
      <c r="I11" s="356"/>
    </row>
    <row r="12" spans="1:9" ht="15.75" customHeight="1" thickBot="1">
      <c r="A12" s="673" t="s">
        <v>44</v>
      </c>
      <c r="B12" s="674"/>
      <c r="C12" s="675"/>
      <c r="D12" s="354"/>
      <c r="E12" s="64"/>
      <c r="F12" s="707" t="s">
        <v>287</v>
      </c>
      <c r="G12" s="708"/>
      <c r="H12" s="709"/>
      <c r="I12" s="352"/>
    </row>
    <row r="13" spans="1:9" ht="15.75" customHeight="1" thickBot="1">
      <c r="A13" s="37"/>
      <c r="B13" s="37"/>
      <c r="C13" s="37"/>
      <c r="D13" s="37"/>
      <c r="E13" s="37"/>
      <c r="F13" s="710" t="s">
        <v>45</v>
      </c>
      <c r="G13" s="711"/>
      <c r="H13" s="712"/>
      <c r="I13" s="65"/>
    </row>
    <row r="14" spans="1:9" ht="15.75" customHeight="1" thickBot="1">
      <c r="A14" s="37"/>
      <c r="B14" s="37"/>
      <c r="C14" s="37"/>
      <c r="D14" s="37"/>
      <c r="E14" s="1"/>
      <c r="F14" s="1"/>
      <c r="G14" s="1"/>
      <c r="H14" s="1"/>
      <c r="I14" s="1"/>
    </row>
    <row r="15" spans="1:9" ht="15.75" customHeight="1" thickBot="1">
      <c r="A15" s="668" t="s">
        <v>46</v>
      </c>
      <c r="B15" s="669"/>
      <c r="C15" s="669"/>
      <c r="D15" s="669"/>
      <c r="E15" s="669"/>
      <c r="F15" s="669"/>
      <c r="G15" s="669"/>
      <c r="H15" s="669"/>
      <c r="I15" s="744"/>
    </row>
    <row r="16" spans="1:9" ht="30.75" customHeight="1" thickBot="1">
      <c r="A16" s="3" t="s">
        <v>47</v>
      </c>
      <c r="B16" s="3" t="s">
        <v>48</v>
      </c>
      <c r="C16" s="4" t="s">
        <v>49</v>
      </c>
      <c r="D16" s="713" t="s">
        <v>50</v>
      </c>
      <c r="E16" s="714"/>
      <c r="F16" s="714"/>
      <c r="G16" s="714"/>
      <c r="H16" s="714"/>
      <c r="I16" s="715"/>
    </row>
    <row r="17" spans="1:9" ht="18" customHeight="1">
      <c r="A17" s="66" t="s">
        <v>51</v>
      </c>
      <c r="B17" s="67"/>
      <c r="C17" s="68"/>
      <c r="D17" s="716"/>
      <c r="E17" s="717"/>
      <c r="F17" s="717"/>
      <c r="G17" s="717"/>
      <c r="H17" s="717"/>
      <c r="I17" s="718"/>
    </row>
    <row r="18" spans="1:9" ht="18" customHeight="1">
      <c r="A18" s="69" t="s">
        <v>52</v>
      </c>
      <c r="B18" s="70"/>
      <c r="C18" s="71"/>
      <c r="D18" s="694"/>
      <c r="E18" s="705"/>
      <c r="F18" s="705"/>
      <c r="G18" s="705"/>
      <c r="H18" s="705"/>
      <c r="I18" s="706"/>
    </row>
    <row r="19" spans="1:9" ht="18" customHeight="1">
      <c r="A19" s="69" t="s">
        <v>53</v>
      </c>
      <c r="B19" s="70"/>
      <c r="C19" s="71"/>
      <c r="D19" s="694"/>
      <c r="E19" s="705"/>
      <c r="F19" s="705"/>
      <c r="G19" s="705"/>
      <c r="H19" s="705"/>
      <c r="I19" s="706"/>
    </row>
    <row r="20" spans="1:9" ht="18" customHeight="1">
      <c r="A20" s="69" t="s">
        <v>54</v>
      </c>
      <c r="B20" s="70"/>
      <c r="C20" s="71"/>
      <c r="D20" s="694"/>
      <c r="E20" s="694"/>
      <c r="F20" s="694"/>
      <c r="G20" s="694"/>
      <c r="H20" s="694"/>
      <c r="I20" s="695"/>
    </row>
    <row r="21" spans="1:9" ht="18" customHeight="1">
      <c r="A21" s="69" t="s">
        <v>55</v>
      </c>
      <c r="B21" s="70"/>
      <c r="C21" s="71"/>
      <c r="D21" s="694"/>
      <c r="E21" s="694"/>
      <c r="F21" s="694"/>
      <c r="G21" s="694"/>
      <c r="H21" s="694"/>
      <c r="I21" s="695"/>
    </row>
    <row r="22" spans="1:9" ht="18" customHeight="1">
      <c r="A22" s="69" t="s">
        <v>56</v>
      </c>
      <c r="B22" s="70"/>
      <c r="C22" s="71"/>
      <c r="D22" s="694"/>
      <c r="E22" s="694"/>
      <c r="F22" s="694"/>
      <c r="G22" s="694"/>
      <c r="H22" s="694"/>
      <c r="I22" s="695"/>
    </row>
    <row r="23" spans="1:9" ht="18" customHeight="1">
      <c r="A23" s="69" t="s">
        <v>57</v>
      </c>
      <c r="B23" s="70"/>
      <c r="C23" s="71"/>
      <c r="D23" s="694"/>
      <c r="E23" s="694"/>
      <c r="F23" s="694"/>
      <c r="G23" s="694"/>
      <c r="H23" s="694"/>
      <c r="I23" s="695"/>
    </row>
    <row r="24" spans="1:9" ht="18" customHeight="1">
      <c r="A24" s="69" t="s">
        <v>58</v>
      </c>
      <c r="B24" s="70"/>
      <c r="C24" s="71"/>
      <c r="D24" s="694"/>
      <c r="E24" s="694"/>
      <c r="F24" s="694"/>
      <c r="G24" s="694"/>
      <c r="H24" s="694"/>
      <c r="I24" s="695"/>
    </row>
    <row r="25" spans="1:9" ht="18" customHeight="1">
      <c r="A25" s="69" t="s">
        <v>59</v>
      </c>
      <c r="B25" s="70"/>
      <c r="C25" s="71"/>
      <c r="D25" s="694"/>
      <c r="E25" s="694"/>
      <c r="F25" s="694"/>
      <c r="G25" s="694"/>
      <c r="H25" s="694"/>
      <c r="I25" s="695"/>
    </row>
    <row r="26" spans="1:9" ht="18" customHeight="1">
      <c r="A26" s="69" t="s">
        <v>60</v>
      </c>
      <c r="B26" s="70"/>
      <c r="C26" s="71"/>
      <c r="D26" s="694"/>
      <c r="E26" s="694"/>
      <c r="F26" s="694"/>
      <c r="G26" s="694"/>
      <c r="H26" s="694"/>
      <c r="I26" s="695"/>
    </row>
    <row r="27" spans="1:9" ht="18" customHeight="1">
      <c r="A27" s="69" t="s">
        <v>61</v>
      </c>
      <c r="B27" s="70"/>
      <c r="C27" s="71"/>
      <c r="D27" s="694"/>
      <c r="E27" s="694"/>
      <c r="F27" s="694"/>
      <c r="G27" s="694"/>
      <c r="H27" s="694"/>
      <c r="I27" s="695"/>
    </row>
    <row r="28" spans="1:9" ht="18" customHeight="1">
      <c r="A28" s="69" t="s">
        <v>62</v>
      </c>
      <c r="B28" s="70"/>
      <c r="C28" s="71"/>
      <c r="D28" s="694"/>
      <c r="E28" s="694"/>
      <c r="F28" s="694"/>
      <c r="G28" s="694"/>
      <c r="H28" s="694"/>
      <c r="I28" s="695"/>
    </row>
    <row r="29" spans="1:9" ht="18" customHeight="1">
      <c r="A29" s="69" t="s">
        <v>63</v>
      </c>
      <c r="B29" s="70"/>
      <c r="C29" s="71"/>
      <c r="D29" s="694"/>
      <c r="E29" s="694"/>
      <c r="F29" s="694"/>
      <c r="G29" s="694"/>
      <c r="H29" s="694"/>
      <c r="I29" s="695"/>
    </row>
    <row r="30" spans="1:9" ht="18" customHeight="1">
      <c r="A30" s="69" t="s">
        <v>64</v>
      </c>
      <c r="B30" s="70"/>
      <c r="C30" s="71"/>
      <c r="D30" s="694"/>
      <c r="E30" s="694"/>
      <c r="F30" s="694"/>
      <c r="G30" s="694"/>
      <c r="H30" s="694"/>
      <c r="I30" s="695"/>
    </row>
    <row r="31" spans="1:9" ht="18" customHeight="1">
      <c r="A31" s="69" t="s">
        <v>65</v>
      </c>
      <c r="B31" s="70"/>
      <c r="C31" s="71"/>
      <c r="D31" s="694"/>
      <c r="E31" s="694"/>
      <c r="F31" s="694"/>
      <c r="G31" s="694"/>
      <c r="H31" s="694"/>
      <c r="I31" s="695"/>
    </row>
    <row r="32" spans="1:9" ht="18" customHeight="1">
      <c r="A32" s="69" t="s">
        <v>66</v>
      </c>
      <c r="B32" s="70"/>
      <c r="C32" s="71"/>
      <c r="D32" s="694"/>
      <c r="E32" s="694"/>
      <c r="F32" s="694"/>
      <c r="G32" s="694"/>
      <c r="H32" s="694"/>
      <c r="I32" s="695"/>
    </row>
    <row r="33" spans="1:9" ht="18" customHeight="1">
      <c r="A33" s="69" t="s">
        <v>67</v>
      </c>
      <c r="B33" s="70"/>
      <c r="C33" s="71"/>
      <c r="D33" s="694"/>
      <c r="E33" s="694"/>
      <c r="F33" s="694"/>
      <c r="G33" s="694"/>
      <c r="H33" s="694"/>
      <c r="I33" s="695"/>
    </row>
    <row r="34" spans="1:9" ht="18" customHeight="1">
      <c r="A34" s="69" t="s">
        <v>68</v>
      </c>
      <c r="B34" s="70"/>
      <c r="C34" s="71"/>
      <c r="D34" s="705"/>
      <c r="E34" s="705"/>
      <c r="F34" s="705"/>
      <c r="G34" s="705"/>
      <c r="H34" s="705"/>
      <c r="I34" s="706"/>
    </row>
    <row r="35" spans="1:9" ht="18" customHeight="1">
      <c r="A35" s="69" t="s">
        <v>69</v>
      </c>
      <c r="B35" s="70"/>
      <c r="C35" s="71"/>
      <c r="D35" s="694"/>
      <c r="E35" s="694"/>
      <c r="F35" s="694"/>
      <c r="G35" s="694"/>
      <c r="H35" s="694"/>
      <c r="I35" s="695"/>
    </row>
    <row r="36" spans="1:9" ht="18" customHeight="1">
      <c r="A36" s="69" t="s">
        <v>70</v>
      </c>
      <c r="B36" s="70"/>
      <c r="C36" s="71"/>
      <c r="D36" s="694"/>
      <c r="E36" s="694"/>
      <c r="F36" s="694"/>
      <c r="G36" s="694"/>
      <c r="H36" s="694"/>
      <c r="I36" s="695"/>
    </row>
    <row r="37" spans="1:9" ht="18" customHeight="1">
      <c r="A37" s="69" t="s">
        <v>71</v>
      </c>
      <c r="B37" s="70"/>
      <c r="C37" s="71"/>
      <c r="D37" s="694"/>
      <c r="E37" s="694"/>
      <c r="F37" s="694"/>
      <c r="G37" s="694"/>
      <c r="H37" s="694"/>
      <c r="I37" s="695"/>
    </row>
    <row r="38" spans="1:9" ht="18" customHeight="1">
      <c r="A38" s="69" t="s">
        <v>72</v>
      </c>
      <c r="B38" s="70"/>
      <c r="C38" s="71"/>
      <c r="D38" s="694"/>
      <c r="E38" s="694"/>
      <c r="F38" s="694"/>
      <c r="G38" s="694"/>
      <c r="H38" s="694"/>
      <c r="I38" s="695"/>
    </row>
    <row r="39" spans="1:9" ht="18" customHeight="1">
      <c r="A39" s="69" t="s">
        <v>73</v>
      </c>
      <c r="B39" s="70"/>
      <c r="C39" s="71"/>
      <c r="D39" s="694"/>
      <c r="E39" s="694"/>
      <c r="F39" s="694"/>
      <c r="G39" s="694"/>
      <c r="H39" s="694"/>
      <c r="I39" s="695"/>
    </row>
    <row r="40" spans="1:9" ht="18" customHeight="1">
      <c r="A40" s="69" t="s">
        <v>74</v>
      </c>
      <c r="B40" s="70"/>
      <c r="C40" s="71"/>
      <c r="D40" s="694"/>
      <c r="E40" s="694"/>
      <c r="F40" s="694"/>
      <c r="G40" s="694"/>
      <c r="H40" s="694"/>
      <c r="I40" s="695"/>
    </row>
    <row r="41" spans="1:9" ht="18" customHeight="1">
      <c r="A41" s="69" t="s">
        <v>75</v>
      </c>
      <c r="B41" s="70"/>
      <c r="C41" s="72"/>
      <c r="D41" s="694"/>
      <c r="E41" s="694"/>
      <c r="F41" s="694"/>
      <c r="G41" s="694"/>
      <c r="H41" s="694"/>
      <c r="I41" s="695"/>
    </row>
    <row r="42" spans="1:9" ht="18" customHeight="1">
      <c r="A42" s="69" t="s">
        <v>76</v>
      </c>
      <c r="B42" s="70"/>
      <c r="C42" s="72"/>
      <c r="D42" s="694"/>
      <c r="E42" s="694"/>
      <c r="F42" s="694"/>
      <c r="G42" s="694"/>
      <c r="H42" s="694"/>
      <c r="I42" s="695"/>
    </row>
    <row r="43" spans="1:9" ht="18" customHeight="1">
      <c r="A43" s="69" t="s">
        <v>77</v>
      </c>
      <c r="B43" s="70"/>
      <c r="C43" s="72"/>
      <c r="D43" s="694"/>
      <c r="E43" s="694"/>
      <c r="F43" s="694"/>
      <c r="G43" s="694"/>
      <c r="H43" s="694"/>
      <c r="I43" s="695"/>
    </row>
    <row r="44" spans="1:9" ht="18" customHeight="1">
      <c r="A44" s="69" t="s">
        <v>78</v>
      </c>
      <c r="B44" s="70"/>
      <c r="C44" s="72"/>
      <c r="D44" s="694"/>
      <c r="E44" s="694"/>
      <c r="F44" s="694"/>
      <c r="G44" s="694"/>
      <c r="H44" s="694"/>
      <c r="I44" s="695"/>
    </row>
    <row r="45" spans="1:9" ht="18" customHeight="1">
      <c r="A45" s="69" t="s">
        <v>79</v>
      </c>
      <c r="B45" s="70"/>
      <c r="C45" s="72"/>
      <c r="D45" s="694"/>
      <c r="E45" s="694"/>
      <c r="F45" s="694"/>
      <c r="G45" s="694"/>
      <c r="H45" s="694"/>
      <c r="I45" s="695"/>
    </row>
    <row r="46" spans="1:9" ht="18" customHeight="1">
      <c r="A46" s="69" t="s">
        <v>80</v>
      </c>
      <c r="B46" s="70"/>
      <c r="C46" s="72"/>
      <c r="D46" s="694"/>
      <c r="E46" s="694"/>
      <c r="F46" s="694"/>
      <c r="G46" s="694"/>
      <c r="H46" s="694"/>
      <c r="I46" s="695"/>
    </row>
    <row r="47" spans="1:9" ht="18" customHeight="1">
      <c r="A47" s="69" t="s">
        <v>81</v>
      </c>
      <c r="B47" s="70"/>
      <c r="C47" s="72"/>
      <c r="D47" s="694"/>
      <c r="E47" s="694"/>
      <c r="F47" s="694"/>
      <c r="G47" s="694"/>
      <c r="H47" s="694"/>
      <c r="I47" s="695"/>
    </row>
    <row r="48" spans="1:9" ht="15.75" customHeight="1" thickBot="1">
      <c r="A48" s="73" t="s">
        <v>7</v>
      </c>
      <c r="B48" s="74"/>
      <c r="C48" s="696">
        <f>SUM(C17:C31,C32:C47)</f>
        <v>0</v>
      </c>
      <c r="D48" s="696"/>
      <c r="E48" s="696"/>
      <c r="F48" s="696"/>
      <c r="G48" s="696"/>
      <c r="H48" s="697" t="s">
        <v>82</v>
      </c>
      <c r="I48" s="698"/>
    </row>
    <row r="49" spans="1:9" ht="15.75" customHeight="1" thickBot="1">
      <c r="A49" s="699"/>
      <c r="B49" s="699"/>
      <c r="C49" s="699"/>
      <c r="D49" s="699"/>
      <c r="E49" s="699"/>
      <c r="F49" s="699"/>
      <c r="G49" s="699"/>
      <c r="H49" s="699"/>
      <c r="I49" s="699"/>
    </row>
    <row r="50" spans="1:9" ht="15.75" customHeight="1" thickBot="1">
      <c r="A50" s="673" t="s">
        <v>83</v>
      </c>
      <c r="B50" s="674"/>
      <c r="C50" s="674"/>
      <c r="D50" s="675"/>
      <c r="E50" s="75"/>
      <c r="F50" s="673" t="s">
        <v>293</v>
      </c>
      <c r="G50" s="674"/>
      <c r="H50" s="674"/>
      <c r="I50" s="675"/>
    </row>
    <row r="51" spans="1:9" ht="15.75" customHeight="1">
      <c r="A51" s="700" t="s">
        <v>84</v>
      </c>
      <c r="B51" s="701"/>
      <c r="C51" s="702"/>
      <c r="D51" s="76"/>
      <c r="E51" s="77"/>
      <c r="F51" s="700" t="s">
        <v>85</v>
      </c>
      <c r="G51" s="702"/>
      <c r="H51" s="703"/>
      <c r="I51" s="704"/>
    </row>
    <row r="52" spans="1:9" ht="15.75" customHeight="1">
      <c r="A52" s="78" t="s">
        <v>86</v>
      </c>
      <c r="B52" s="79"/>
      <c r="C52" s="80"/>
      <c r="D52" s="81"/>
      <c r="E52" s="77"/>
      <c r="F52" s="687" t="s">
        <v>86</v>
      </c>
      <c r="G52" s="688"/>
      <c r="H52" s="685"/>
      <c r="I52" s="686"/>
    </row>
    <row r="53" spans="1:9" ht="15.75" customHeight="1">
      <c r="A53" s="680" t="s">
        <v>87</v>
      </c>
      <c r="B53" s="681"/>
      <c r="C53" s="682"/>
      <c r="D53" s="82"/>
      <c r="E53" s="77"/>
      <c r="F53" s="680" t="s">
        <v>88</v>
      </c>
      <c r="G53" s="682"/>
      <c r="H53" s="683"/>
      <c r="I53" s="684"/>
    </row>
    <row r="54" spans="1:9" ht="50.25" customHeight="1" thickBot="1">
      <c r="A54" s="689" t="s">
        <v>89</v>
      </c>
      <c r="B54" s="690"/>
      <c r="C54" s="691"/>
      <c r="D54" s="83"/>
      <c r="E54" s="77"/>
      <c r="F54" s="689" t="s">
        <v>90</v>
      </c>
      <c r="G54" s="691"/>
      <c r="H54" s="692"/>
      <c r="I54" s="693"/>
    </row>
    <row r="55" spans="1:9" ht="15.75" customHeight="1" thickBot="1">
      <c r="A55" s="667"/>
      <c r="B55" s="667"/>
      <c r="C55" s="667"/>
      <c r="D55" s="667"/>
      <c r="E55" s="667"/>
      <c r="F55" s="667"/>
      <c r="G55" s="667"/>
      <c r="H55" s="667"/>
      <c r="I55" s="667"/>
    </row>
    <row r="56" spans="1:9" ht="15.75" customHeight="1" thickBot="1">
      <c r="A56" s="668" t="s">
        <v>91</v>
      </c>
      <c r="B56" s="669"/>
      <c r="C56" s="669"/>
      <c r="D56" s="669"/>
      <c r="E56" s="84"/>
      <c r="F56" s="670">
        <f>SUM(C48,H54,D54)</f>
        <v>0</v>
      </c>
      <c r="G56" s="670"/>
      <c r="H56" s="670"/>
      <c r="I56" s="85" t="s">
        <v>82</v>
      </c>
    </row>
    <row r="57" spans="1:9" ht="15.75" customHeight="1" thickBot="1">
      <c r="A57" s="86" t="s">
        <v>92</v>
      </c>
      <c r="B57" s="84"/>
      <c r="C57" s="84"/>
      <c r="D57" s="84"/>
      <c r="E57" s="85"/>
      <c r="F57" s="733"/>
      <c r="G57" s="733"/>
      <c r="H57" s="733"/>
      <c r="I57" s="85" t="s">
        <v>82</v>
      </c>
    </row>
    <row r="58" spans="1:9" s="89" customFormat="1" ht="15.75" customHeight="1">
      <c r="A58" s="87"/>
      <c r="B58" s="87"/>
      <c r="C58" s="87"/>
      <c r="D58" s="87"/>
      <c r="E58" s="87"/>
      <c r="F58" s="88"/>
      <c r="G58" s="88"/>
      <c r="H58" s="88"/>
      <c r="I58" s="87"/>
    </row>
    <row r="59" spans="1:9" s="89" customFormat="1" ht="15.75" customHeight="1">
      <c r="A59" s="672" t="s">
        <v>93</v>
      </c>
      <c r="B59" s="672"/>
      <c r="C59" s="672"/>
      <c r="D59" s="672"/>
      <c r="E59" s="672"/>
      <c r="F59" s="672"/>
      <c r="G59" s="672"/>
      <c r="H59" s="672"/>
      <c r="I59" s="672"/>
    </row>
    <row r="60" spans="1:9" s="89" customFormat="1" ht="15.75" customHeight="1">
      <c r="A60" s="672"/>
      <c r="B60" s="672"/>
      <c r="C60" s="672"/>
      <c r="D60" s="672"/>
      <c r="E60" s="672"/>
      <c r="F60" s="672"/>
      <c r="G60" s="672"/>
      <c r="H60" s="672"/>
      <c r="I60" s="672"/>
    </row>
    <row r="61" spans="1:9" s="89" customFormat="1" ht="15.75" customHeight="1">
      <c r="A61" s="672"/>
      <c r="B61" s="672"/>
      <c r="C61" s="672"/>
      <c r="D61" s="672"/>
      <c r="E61" s="672"/>
      <c r="F61" s="672"/>
      <c r="G61" s="672"/>
      <c r="H61" s="672"/>
      <c r="I61" s="672"/>
    </row>
    <row r="62" spans="1:9" ht="15.75" customHeight="1" thickBot="1">
      <c r="A62" s="77"/>
      <c r="B62" s="77"/>
      <c r="C62" s="77"/>
      <c r="D62" s="77"/>
      <c r="E62" s="77"/>
      <c r="F62" s="77"/>
      <c r="G62" s="77"/>
      <c r="H62" s="77"/>
      <c r="I62" s="77"/>
    </row>
    <row r="63" spans="1:9" ht="15.75" customHeight="1" thickBot="1">
      <c r="A63" s="673" t="s">
        <v>3</v>
      </c>
      <c r="B63" s="674"/>
      <c r="C63" s="675"/>
      <c r="D63" s="357"/>
      <c r="E63" s="6"/>
      <c r="F63" s="676" t="s">
        <v>3</v>
      </c>
      <c r="G63" s="677"/>
      <c r="H63" s="678"/>
      <c r="I63" s="357"/>
    </row>
    <row r="64" spans="1:9" ht="15.75" customHeight="1" thickBot="1">
      <c r="A64" s="90"/>
      <c r="B64" s="90"/>
      <c r="C64" s="90"/>
      <c r="D64" s="91"/>
      <c r="E64" s="77"/>
      <c r="F64" s="679"/>
      <c r="G64" s="679"/>
      <c r="H64" s="679"/>
      <c r="I64" s="91"/>
    </row>
    <row r="65" spans="1:9" ht="27" customHeight="1" thickBot="1">
      <c r="A65" s="673" t="s">
        <v>94</v>
      </c>
      <c r="B65" s="674"/>
      <c r="C65" s="675"/>
      <c r="D65" s="92"/>
      <c r="E65" s="77"/>
      <c r="F65" s="673" t="s">
        <v>95</v>
      </c>
      <c r="G65" s="674"/>
      <c r="H65" s="675"/>
      <c r="I65" s="92"/>
    </row>
    <row r="66" spans="1:9" ht="15.75" customHeight="1"/>
    <row r="67" spans="1:9" ht="15.75" customHeight="1">
      <c r="A67" s="10" t="s">
        <v>294</v>
      </c>
      <c r="B67" s="10"/>
      <c r="E67" s="1"/>
      <c r="F67" s="1"/>
      <c r="G67" s="1"/>
      <c r="H67" s="1"/>
      <c r="I67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671"/>
      <c r="B73" s="671"/>
      <c r="C73" s="671"/>
      <c r="D73" s="671"/>
      <c r="E73" s="671"/>
      <c r="F73" s="671"/>
      <c r="G73" s="671"/>
      <c r="H73" s="671"/>
      <c r="I73" s="671"/>
    </row>
    <row r="74" spans="1:9">
      <c r="A74" s="671"/>
      <c r="B74" s="671"/>
      <c r="C74" s="671"/>
      <c r="D74" s="671"/>
      <c r="E74" s="671"/>
      <c r="F74" s="671"/>
      <c r="G74" s="671"/>
      <c r="H74" s="671"/>
      <c r="I74" s="671"/>
    </row>
    <row r="75" spans="1:9">
      <c r="A75" s="671"/>
      <c r="B75" s="671"/>
      <c r="C75" s="671"/>
      <c r="D75" s="671"/>
      <c r="E75" s="671"/>
      <c r="F75" s="671"/>
      <c r="G75" s="671"/>
      <c r="H75" s="671"/>
      <c r="I75" s="671"/>
    </row>
  </sheetData>
  <mergeCells count="77">
    <mergeCell ref="A7:D7"/>
    <mergeCell ref="E7:I7"/>
    <mergeCell ref="A1:I1"/>
    <mergeCell ref="A4:I4"/>
    <mergeCell ref="A5:D5"/>
    <mergeCell ref="E5:I5"/>
    <mergeCell ref="A6:D6"/>
    <mergeCell ref="E6:I6"/>
    <mergeCell ref="A8:D8"/>
    <mergeCell ref="E8:I8"/>
    <mergeCell ref="A10:C10"/>
    <mergeCell ref="F10:H10"/>
    <mergeCell ref="A11:C11"/>
    <mergeCell ref="F11:H11"/>
    <mergeCell ref="A12:C12"/>
    <mergeCell ref="F12:H12"/>
    <mergeCell ref="F13:H13"/>
    <mergeCell ref="D27:I27"/>
    <mergeCell ref="D16:I16"/>
    <mergeCell ref="D17:I17"/>
    <mergeCell ref="D18:I18"/>
    <mergeCell ref="D19:I19"/>
    <mergeCell ref="D20:I20"/>
    <mergeCell ref="D21:I21"/>
    <mergeCell ref="A15:I15"/>
    <mergeCell ref="D37:I37"/>
    <mergeCell ref="D22:I22"/>
    <mergeCell ref="D23:I23"/>
    <mergeCell ref="D24:I24"/>
    <mergeCell ref="D25:I25"/>
    <mergeCell ref="D26:I26"/>
    <mergeCell ref="D28:I28"/>
    <mergeCell ref="D29:I29"/>
    <mergeCell ref="D30:I30"/>
    <mergeCell ref="D31:I31"/>
    <mergeCell ref="D32:I32"/>
    <mergeCell ref="D33:I33"/>
    <mergeCell ref="D34:I34"/>
    <mergeCell ref="D35:I35"/>
    <mergeCell ref="D36:I36"/>
    <mergeCell ref="D38:I38"/>
    <mergeCell ref="A50:D50"/>
    <mergeCell ref="F50:I50"/>
    <mergeCell ref="D40:I40"/>
    <mergeCell ref="D41:I41"/>
    <mergeCell ref="D42:I42"/>
    <mergeCell ref="D43:I43"/>
    <mergeCell ref="D44:I44"/>
    <mergeCell ref="D45:I45"/>
    <mergeCell ref="D46:I46"/>
    <mergeCell ref="D39:I39"/>
    <mergeCell ref="A54:C54"/>
    <mergeCell ref="F54:G54"/>
    <mergeCell ref="H54:I54"/>
    <mergeCell ref="D47:I47"/>
    <mergeCell ref="C48:G48"/>
    <mergeCell ref="H48:I48"/>
    <mergeCell ref="A49:I49"/>
    <mergeCell ref="A51:C51"/>
    <mergeCell ref="F51:G51"/>
    <mergeCell ref="H51:I51"/>
    <mergeCell ref="A53:C53"/>
    <mergeCell ref="F53:G53"/>
    <mergeCell ref="H53:I53"/>
    <mergeCell ref="H52:I52"/>
    <mergeCell ref="F52:G52"/>
    <mergeCell ref="A55:I55"/>
    <mergeCell ref="A56:D56"/>
    <mergeCell ref="F56:H56"/>
    <mergeCell ref="A73:I75"/>
    <mergeCell ref="A59:I61"/>
    <mergeCell ref="A63:C63"/>
    <mergeCell ref="F63:H63"/>
    <mergeCell ref="F64:H64"/>
    <mergeCell ref="A65:C65"/>
    <mergeCell ref="F65:H65"/>
    <mergeCell ref="F57:H57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zoomScale="90" zoomScaleNormal="100" zoomScaleSheetLayoutView="90" workbookViewId="0">
      <selection activeCell="A13" sqref="A13"/>
    </sheetView>
  </sheetViews>
  <sheetFormatPr defaultRowHeight="12.75"/>
  <cols>
    <col min="1" max="1" width="38.140625" style="1" customWidth="1"/>
    <col min="2" max="2" width="20.140625" style="1" customWidth="1"/>
    <col min="3" max="3" width="17.42578125" style="1" customWidth="1"/>
    <col min="4" max="4" width="17" style="1" customWidth="1"/>
    <col min="5" max="5" width="24.85546875" style="1" customWidth="1"/>
    <col min="6" max="6" width="12.28515625" style="1" customWidth="1"/>
    <col min="7" max="7" width="16.5703125" style="1" customWidth="1"/>
    <col min="8" max="9" width="17.7109375" style="1" customWidth="1"/>
    <col min="10" max="10" width="16.28515625" style="1" customWidth="1"/>
    <col min="11" max="11" width="17.140625" style="1" customWidth="1"/>
    <col min="12" max="12" width="13.42578125" style="1" customWidth="1"/>
    <col min="13" max="13" width="20.5703125" style="1" customWidth="1"/>
    <col min="14" max="16384" width="9.140625" style="1"/>
  </cols>
  <sheetData>
    <row r="1" spans="1:16" ht="15.75" customHeight="1">
      <c r="A1" s="664"/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</row>
    <row r="2" spans="1:16" ht="105" customHeight="1">
      <c r="A2" s="760"/>
      <c r="B2" s="760"/>
      <c r="C2" s="760"/>
      <c r="D2" s="761"/>
      <c r="E2" s="761"/>
      <c r="F2" s="761"/>
      <c r="G2" s="761"/>
      <c r="H2" s="761"/>
      <c r="I2" s="761"/>
      <c r="J2" s="761"/>
      <c r="K2" s="761"/>
      <c r="L2" s="761"/>
      <c r="M2" s="761"/>
    </row>
    <row r="3" spans="1:16" ht="15.75" customHeight="1">
      <c r="A3" s="762"/>
      <c r="B3" s="762"/>
      <c r="C3" s="762"/>
      <c r="D3" s="763"/>
      <c r="E3" s="763"/>
      <c r="F3" s="763"/>
      <c r="G3" s="763"/>
      <c r="H3" s="763"/>
      <c r="I3" s="763"/>
      <c r="J3" s="763"/>
      <c r="K3" s="763"/>
      <c r="L3" s="763"/>
      <c r="M3" s="763"/>
      <c r="N3" s="766"/>
      <c r="O3" s="766"/>
      <c r="P3" s="766"/>
    </row>
    <row r="4" spans="1:16" ht="18" customHeight="1" thickBot="1">
      <c r="A4" s="503" t="s">
        <v>96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</row>
    <row r="5" spans="1:16" ht="15.75" customHeight="1" thickBot="1">
      <c r="A5" s="676" t="s">
        <v>0</v>
      </c>
      <c r="B5" s="677"/>
      <c r="C5" s="677"/>
      <c r="D5" s="678"/>
      <c r="E5" s="490"/>
      <c r="F5" s="748"/>
      <c r="G5" s="748"/>
      <c r="H5" s="748"/>
      <c r="I5" s="748"/>
      <c r="J5" s="748"/>
      <c r="K5" s="748"/>
      <c r="L5" s="748"/>
      <c r="M5" s="749"/>
    </row>
    <row r="6" spans="1:16" ht="15.75" customHeight="1" thickBot="1">
      <c r="A6" s="676" t="s">
        <v>1</v>
      </c>
      <c r="B6" s="677"/>
      <c r="C6" s="677"/>
      <c r="D6" s="678"/>
      <c r="E6" s="490"/>
      <c r="F6" s="748"/>
      <c r="G6" s="748"/>
      <c r="H6" s="748"/>
      <c r="I6" s="748"/>
      <c r="J6" s="748"/>
      <c r="K6" s="748"/>
      <c r="L6" s="748"/>
      <c r="M6" s="749"/>
    </row>
    <row r="7" spans="1:16" ht="15.75" customHeight="1" thickBot="1">
      <c r="A7" s="676" t="s">
        <v>24</v>
      </c>
      <c r="B7" s="677"/>
      <c r="C7" s="677"/>
      <c r="D7" s="678"/>
      <c r="E7" s="490"/>
      <c r="F7" s="748"/>
      <c r="G7" s="748"/>
      <c r="H7" s="748"/>
      <c r="I7" s="748"/>
      <c r="J7" s="748"/>
      <c r="K7" s="748"/>
      <c r="L7" s="748"/>
      <c r="M7" s="749"/>
    </row>
    <row r="8" spans="1:16" ht="15.75" customHeight="1" thickBot="1">
      <c r="A8" s="752" t="s">
        <v>5</v>
      </c>
      <c r="B8" s="752"/>
      <c r="C8" s="752"/>
      <c r="D8" s="753"/>
      <c r="E8" s="506"/>
      <c r="F8" s="754"/>
      <c r="G8" s="754"/>
      <c r="H8" s="754"/>
      <c r="I8" s="754"/>
      <c r="J8" s="754"/>
      <c r="K8" s="754"/>
      <c r="L8" s="754"/>
      <c r="M8" s="755"/>
    </row>
    <row r="9" spans="1:16" ht="15.75" customHeight="1" thickBot="1">
      <c r="A9" s="676" t="s">
        <v>121</v>
      </c>
      <c r="B9" s="677"/>
      <c r="C9" s="677"/>
      <c r="D9" s="678"/>
      <c r="E9" s="506"/>
      <c r="F9" s="507"/>
      <c r="G9" s="507"/>
      <c r="H9" s="507"/>
      <c r="I9" s="507"/>
      <c r="J9" s="507"/>
      <c r="K9" s="507"/>
      <c r="L9" s="507"/>
      <c r="M9" s="508"/>
    </row>
    <row r="10" spans="1:16" ht="15.75" customHeight="1" thickBot="1">
      <c r="A10" s="756"/>
      <c r="B10" s="757"/>
      <c r="C10" s="757"/>
      <c r="D10" s="758"/>
      <c r="E10" s="758"/>
      <c r="F10" s="758"/>
      <c r="G10" s="758"/>
      <c r="H10" s="758"/>
      <c r="I10" s="758"/>
      <c r="J10" s="759"/>
      <c r="K10" s="759"/>
      <c r="L10" s="759"/>
      <c r="M10" s="758"/>
    </row>
    <row r="11" spans="1:16" ht="76.5" customHeight="1" thickBot="1">
      <c r="A11" s="93" t="s">
        <v>40</v>
      </c>
      <c r="B11" s="93" t="s">
        <v>33</v>
      </c>
      <c r="C11" s="93" t="s">
        <v>97</v>
      </c>
      <c r="D11" s="94" t="s">
        <v>41</v>
      </c>
      <c r="E11" s="95" t="s">
        <v>98</v>
      </c>
      <c r="F11" s="96" t="s">
        <v>99</v>
      </c>
      <c r="G11" s="97" t="s">
        <v>100</v>
      </c>
      <c r="H11" s="96" t="s">
        <v>101</v>
      </c>
      <c r="I11" s="93" t="s">
        <v>102</v>
      </c>
      <c r="J11" s="96" t="s">
        <v>103</v>
      </c>
      <c r="K11" s="98" t="s">
        <v>104</v>
      </c>
      <c r="L11" s="96" t="s">
        <v>105</v>
      </c>
      <c r="M11" s="99" t="s">
        <v>106</v>
      </c>
    </row>
    <row r="12" spans="1:16" ht="15.75" customHeight="1" thickBot="1">
      <c r="A12" s="100"/>
      <c r="B12" s="100"/>
      <c r="C12" s="101"/>
      <c r="D12" s="102"/>
      <c r="E12" s="103"/>
      <c r="F12" s="104"/>
      <c r="G12" s="105"/>
      <c r="H12" s="106"/>
      <c r="I12" s="106"/>
      <c r="J12" s="107"/>
      <c r="K12" s="106"/>
      <c r="L12" s="108"/>
      <c r="M12" s="109">
        <f>E12+H12+I12+L12+J12+K12</f>
        <v>0</v>
      </c>
    </row>
    <row r="13" spans="1:16" ht="15.75" customHeight="1" thickBot="1">
      <c r="A13" s="110"/>
      <c r="B13" s="110"/>
      <c r="C13" s="111"/>
      <c r="D13" s="112"/>
      <c r="E13" s="113"/>
      <c r="F13" s="114"/>
      <c r="G13" s="105"/>
      <c r="H13" s="115"/>
      <c r="I13" s="115"/>
      <c r="J13" s="107"/>
      <c r="K13" s="116"/>
      <c r="L13" s="117"/>
      <c r="M13" s="109">
        <f t="shared" ref="M13:M33" si="0">E13+H13+I13+L13+J13+K13</f>
        <v>0</v>
      </c>
    </row>
    <row r="14" spans="1:16" ht="15.75" customHeight="1" thickBot="1">
      <c r="A14" s="110"/>
      <c r="B14" s="110"/>
      <c r="C14" s="111"/>
      <c r="D14" s="112"/>
      <c r="E14" s="113"/>
      <c r="F14" s="114"/>
      <c r="G14" s="105"/>
      <c r="H14" s="115"/>
      <c r="I14" s="115"/>
      <c r="J14" s="107"/>
      <c r="K14" s="116"/>
      <c r="L14" s="117"/>
      <c r="M14" s="109">
        <f t="shared" si="0"/>
        <v>0</v>
      </c>
    </row>
    <row r="15" spans="1:16" ht="15.75" customHeight="1" thickBot="1">
      <c r="A15" s="110"/>
      <c r="B15" s="110"/>
      <c r="C15" s="111"/>
      <c r="D15" s="112"/>
      <c r="E15" s="113"/>
      <c r="F15" s="114"/>
      <c r="G15" s="105"/>
      <c r="H15" s="115"/>
      <c r="I15" s="115"/>
      <c r="J15" s="107"/>
      <c r="K15" s="116"/>
      <c r="L15" s="117"/>
      <c r="M15" s="109">
        <f t="shared" si="0"/>
        <v>0</v>
      </c>
    </row>
    <row r="16" spans="1:16" ht="15.75" customHeight="1" thickBot="1">
      <c r="A16" s="110"/>
      <c r="B16" s="110"/>
      <c r="C16" s="111"/>
      <c r="D16" s="112"/>
      <c r="E16" s="113"/>
      <c r="F16" s="114"/>
      <c r="G16" s="105"/>
      <c r="H16" s="115"/>
      <c r="I16" s="115"/>
      <c r="J16" s="107"/>
      <c r="K16" s="116"/>
      <c r="L16" s="117"/>
      <c r="M16" s="109">
        <f t="shared" si="0"/>
        <v>0</v>
      </c>
    </row>
    <row r="17" spans="1:13" ht="15.75" customHeight="1" thickBot="1">
      <c r="A17" s="110"/>
      <c r="B17" s="110"/>
      <c r="C17" s="111"/>
      <c r="D17" s="112"/>
      <c r="E17" s="113"/>
      <c r="F17" s="114"/>
      <c r="G17" s="105"/>
      <c r="H17" s="115"/>
      <c r="I17" s="115"/>
      <c r="J17" s="107"/>
      <c r="K17" s="116"/>
      <c r="L17" s="117"/>
      <c r="M17" s="109">
        <f t="shared" si="0"/>
        <v>0</v>
      </c>
    </row>
    <row r="18" spans="1:13" ht="15.75" customHeight="1" thickBot="1">
      <c r="A18" s="110"/>
      <c r="B18" s="110"/>
      <c r="C18" s="111"/>
      <c r="D18" s="112"/>
      <c r="E18" s="113"/>
      <c r="F18" s="114"/>
      <c r="G18" s="105"/>
      <c r="H18" s="115"/>
      <c r="I18" s="115"/>
      <c r="J18" s="107"/>
      <c r="K18" s="116"/>
      <c r="L18" s="117"/>
      <c r="M18" s="109">
        <f t="shared" si="0"/>
        <v>0</v>
      </c>
    </row>
    <row r="19" spans="1:13" ht="15.75" customHeight="1" thickBot="1">
      <c r="A19" s="110"/>
      <c r="B19" s="110"/>
      <c r="C19" s="111"/>
      <c r="D19" s="112"/>
      <c r="E19" s="113"/>
      <c r="F19" s="114"/>
      <c r="G19" s="105"/>
      <c r="H19" s="115"/>
      <c r="I19" s="115"/>
      <c r="J19" s="107"/>
      <c r="K19" s="116"/>
      <c r="L19" s="117"/>
      <c r="M19" s="109">
        <f t="shared" si="0"/>
        <v>0</v>
      </c>
    </row>
    <row r="20" spans="1:13" ht="15.75" customHeight="1" thickBot="1">
      <c r="A20" s="110"/>
      <c r="B20" s="110"/>
      <c r="C20" s="111"/>
      <c r="D20" s="112"/>
      <c r="E20" s="113"/>
      <c r="F20" s="114"/>
      <c r="G20" s="105"/>
      <c r="H20" s="115"/>
      <c r="I20" s="115"/>
      <c r="J20" s="107"/>
      <c r="K20" s="116"/>
      <c r="L20" s="117"/>
      <c r="M20" s="109">
        <f t="shared" si="0"/>
        <v>0</v>
      </c>
    </row>
    <row r="21" spans="1:13" ht="15.75" customHeight="1" thickBot="1">
      <c r="A21" s="110"/>
      <c r="B21" s="110"/>
      <c r="C21" s="111"/>
      <c r="D21" s="112"/>
      <c r="E21" s="113"/>
      <c r="F21" s="114"/>
      <c r="G21" s="105"/>
      <c r="H21" s="115"/>
      <c r="I21" s="115"/>
      <c r="J21" s="107"/>
      <c r="K21" s="116"/>
      <c r="L21" s="117"/>
      <c r="M21" s="109">
        <f t="shared" si="0"/>
        <v>0</v>
      </c>
    </row>
    <row r="22" spans="1:13" ht="15.75" customHeight="1" thickBot="1">
      <c r="A22" s="110"/>
      <c r="B22" s="110"/>
      <c r="C22" s="111"/>
      <c r="D22" s="112"/>
      <c r="E22" s="113"/>
      <c r="F22" s="114"/>
      <c r="G22" s="105"/>
      <c r="H22" s="115"/>
      <c r="I22" s="115"/>
      <c r="J22" s="107"/>
      <c r="K22" s="116"/>
      <c r="L22" s="117"/>
      <c r="M22" s="109">
        <f t="shared" si="0"/>
        <v>0</v>
      </c>
    </row>
    <row r="23" spans="1:13" ht="15.75" customHeight="1" thickBot="1">
      <c r="A23" s="110"/>
      <c r="B23" s="110"/>
      <c r="C23" s="111"/>
      <c r="D23" s="112"/>
      <c r="E23" s="113"/>
      <c r="F23" s="114"/>
      <c r="G23" s="105"/>
      <c r="H23" s="115"/>
      <c r="I23" s="115"/>
      <c r="J23" s="107"/>
      <c r="K23" s="116"/>
      <c r="L23" s="117"/>
      <c r="M23" s="109">
        <f t="shared" si="0"/>
        <v>0</v>
      </c>
    </row>
    <row r="24" spans="1:13" ht="15.75" customHeight="1" thickBot="1">
      <c r="A24" s="110"/>
      <c r="B24" s="110"/>
      <c r="C24" s="111"/>
      <c r="D24" s="112"/>
      <c r="E24" s="113"/>
      <c r="F24" s="114"/>
      <c r="G24" s="105"/>
      <c r="H24" s="115"/>
      <c r="I24" s="115"/>
      <c r="J24" s="107"/>
      <c r="K24" s="116"/>
      <c r="L24" s="117"/>
      <c r="M24" s="109">
        <f t="shared" si="0"/>
        <v>0</v>
      </c>
    </row>
    <row r="25" spans="1:13" ht="15.75" customHeight="1" thickBot="1">
      <c r="A25" s="110"/>
      <c r="B25" s="110"/>
      <c r="C25" s="111"/>
      <c r="D25" s="112"/>
      <c r="E25" s="113"/>
      <c r="F25" s="114"/>
      <c r="G25" s="105"/>
      <c r="H25" s="115"/>
      <c r="I25" s="115"/>
      <c r="J25" s="107"/>
      <c r="K25" s="116"/>
      <c r="L25" s="117"/>
      <c r="M25" s="109">
        <f t="shared" si="0"/>
        <v>0</v>
      </c>
    </row>
    <row r="26" spans="1:13" ht="15.75" customHeight="1" thickBot="1">
      <c r="A26" s="110"/>
      <c r="B26" s="110"/>
      <c r="C26" s="111"/>
      <c r="D26" s="112"/>
      <c r="E26" s="113"/>
      <c r="F26" s="114"/>
      <c r="G26" s="105" t="str">
        <f t="shared" ref="G26:G33" si="1">IF(F26=0,"",E26/F26)</f>
        <v/>
      </c>
      <c r="H26" s="115"/>
      <c r="I26" s="115"/>
      <c r="J26" s="107"/>
      <c r="K26" s="116"/>
      <c r="L26" s="117"/>
      <c r="M26" s="109">
        <f t="shared" si="0"/>
        <v>0</v>
      </c>
    </row>
    <row r="27" spans="1:13" ht="15.75" customHeight="1" thickBot="1">
      <c r="A27" s="110"/>
      <c r="B27" s="110"/>
      <c r="C27" s="111"/>
      <c r="D27" s="112"/>
      <c r="E27" s="113"/>
      <c r="F27" s="114"/>
      <c r="G27" s="105" t="str">
        <f t="shared" si="1"/>
        <v/>
      </c>
      <c r="H27" s="115"/>
      <c r="I27" s="115"/>
      <c r="J27" s="107"/>
      <c r="K27" s="116"/>
      <c r="L27" s="117"/>
      <c r="M27" s="109">
        <f t="shared" si="0"/>
        <v>0</v>
      </c>
    </row>
    <row r="28" spans="1:13" ht="15.75" customHeight="1" thickBot="1">
      <c r="A28" s="110"/>
      <c r="B28" s="110"/>
      <c r="C28" s="111"/>
      <c r="D28" s="112"/>
      <c r="E28" s="113"/>
      <c r="F28" s="114"/>
      <c r="G28" s="105" t="str">
        <f t="shared" si="1"/>
        <v/>
      </c>
      <c r="H28" s="115"/>
      <c r="I28" s="115"/>
      <c r="J28" s="107"/>
      <c r="K28" s="116"/>
      <c r="L28" s="117"/>
      <c r="M28" s="109">
        <f t="shared" si="0"/>
        <v>0</v>
      </c>
    </row>
    <row r="29" spans="1:13" ht="15.75" customHeight="1" thickBot="1">
      <c r="A29" s="110"/>
      <c r="B29" s="110"/>
      <c r="C29" s="111"/>
      <c r="D29" s="112"/>
      <c r="E29" s="113"/>
      <c r="F29" s="114"/>
      <c r="G29" s="105" t="str">
        <f t="shared" si="1"/>
        <v/>
      </c>
      <c r="H29" s="115"/>
      <c r="I29" s="115"/>
      <c r="J29" s="107"/>
      <c r="K29" s="116"/>
      <c r="L29" s="117"/>
      <c r="M29" s="109">
        <f t="shared" si="0"/>
        <v>0</v>
      </c>
    </row>
    <row r="30" spans="1:13" ht="15.75" customHeight="1" thickBot="1">
      <c r="A30" s="110"/>
      <c r="B30" s="110"/>
      <c r="C30" s="111"/>
      <c r="D30" s="112"/>
      <c r="E30" s="113"/>
      <c r="F30" s="114"/>
      <c r="G30" s="105" t="str">
        <f t="shared" si="1"/>
        <v/>
      </c>
      <c r="H30" s="115"/>
      <c r="I30" s="115"/>
      <c r="J30" s="107"/>
      <c r="K30" s="116"/>
      <c r="L30" s="117"/>
      <c r="M30" s="109">
        <f t="shared" si="0"/>
        <v>0</v>
      </c>
    </row>
    <row r="31" spans="1:13" ht="15.75" customHeight="1" thickBot="1">
      <c r="A31" s="110"/>
      <c r="B31" s="110"/>
      <c r="C31" s="111"/>
      <c r="D31" s="112"/>
      <c r="E31" s="113"/>
      <c r="F31" s="114"/>
      <c r="G31" s="105" t="str">
        <f t="shared" si="1"/>
        <v/>
      </c>
      <c r="H31" s="115"/>
      <c r="I31" s="115"/>
      <c r="J31" s="107"/>
      <c r="K31" s="116"/>
      <c r="L31" s="117"/>
      <c r="M31" s="109">
        <f t="shared" si="0"/>
        <v>0</v>
      </c>
    </row>
    <row r="32" spans="1:13" ht="15.75" customHeight="1" thickBot="1">
      <c r="A32" s="110"/>
      <c r="B32" s="110"/>
      <c r="C32" s="111"/>
      <c r="D32" s="112"/>
      <c r="E32" s="113"/>
      <c r="F32" s="114"/>
      <c r="G32" s="105" t="str">
        <f t="shared" si="1"/>
        <v/>
      </c>
      <c r="H32" s="116"/>
      <c r="I32" s="116"/>
      <c r="J32" s="107"/>
      <c r="K32" s="116"/>
      <c r="L32" s="117"/>
      <c r="M32" s="109">
        <f t="shared" si="0"/>
        <v>0</v>
      </c>
    </row>
    <row r="33" spans="1:13" ht="15.75" customHeight="1" thickBot="1">
      <c r="A33" s="110"/>
      <c r="B33" s="118"/>
      <c r="C33" s="119"/>
      <c r="D33" s="120"/>
      <c r="E33" s="121"/>
      <c r="F33" s="114"/>
      <c r="G33" s="105" t="str">
        <f t="shared" si="1"/>
        <v/>
      </c>
      <c r="H33" s="122"/>
      <c r="I33" s="122"/>
      <c r="J33" s="123"/>
      <c r="K33" s="124"/>
      <c r="L33" s="125"/>
      <c r="M33" s="109">
        <f t="shared" si="0"/>
        <v>0</v>
      </c>
    </row>
    <row r="34" spans="1:13" ht="15.75" customHeight="1" thickBot="1">
      <c r="A34" s="126" t="s">
        <v>7</v>
      </c>
      <c r="B34" s="127"/>
      <c r="C34" s="127"/>
      <c r="D34" s="127"/>
      <c r="E34" s="128">
        <f>SUM(E12:E33)</f>
        <v>0</v>
      </c>
      <c r="F34" s="129"/>
      <c r="G34" s="129"/>
      <c r="H34" s="130">
        <f t="shared" ref="H34:M34" si="2">SUM(H12:H33)</f>
        <v>0</v>
      </c>
      <c r="I34" s="131">
        <f t="shared" si="2"/>
        <v>0</v>
      </c>
      <c r="J34" s="132">
        <f t="shared" si="2"/>
        <v>0</v>
      </c>
      <c r="K34" s="132">
        <f t="shared" si="2"/>
        <v>0</v>
      </c>
      <c r="L34" s="132">
        <f t="shared" si="2"/>
        <v>0</v>
      </c>
      <c r="M34" s="133">
        <f t="shared" si="2"/>
        <v>0</v>
      </c>
    </row>
    <row r="35" spans="1:13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5.75" customHeight="1">
      <c r="A36" s="52" t="s">
        <v>107</v>
      </c>
      <c r="B36" s="52"/>
      <c r="C36" s="52"/>
      <c r="D36" s="52"/>
      <c r="E36" s="52"/>
      <c r="F36" s="52"/>
      <c r="G36" s="7"/>
      <c r="H36" s="7"/>
      <c r="I36" s="7"/>
      <c r="J36" s="7"/>
      <c r="K36" s="7"/>
      <c r="L36" s="7"/>
      <c r="M36" s="7"/>
    </row>
    <row r="37" spans="1:13" ht="15.75" customHeight="1">
      <c r="A37" s="52" t="s">
        <v>283</v>
      </c>
      <c r="B37" s="52"/>
      <c r="C37" s="52"/>
      <c r="D37" s="52"/>
      <c r="E37" s="52"/>
      <c r="F37" s="52"/>
      <c r="G37" s="7"/>
      <c r="H37" s="7"/>
      <c r="I37" s="7"/>
      <c r="J37" s="7"/>
      <c r="K37" s="7"/>
      <c r="L37" s="7"/>
      <c r="M37" s="7"/>
    </row>
    <row r="38" spans="1:13" ht="15.75" customHeight="1" thickBot="1">
      <c r="A38" s="7"/>
      <c r="B38" s="7"/>
      <c r="C38" s="7"/>
      <c r="D38" s="7"/>
      <c r="E38" s="7"/>
      <c r="F38" s="7"/>
      <c r="G38" s="5"/>
      <c r="H38" s="5"/>
      <c r="M38" s="7"/>
    </row>
    <row r="39" spans="1:13" ht="27" customHeight="1" thickBot="1">
      <c r="A39" s="342" t="s">
        <v>108</v>
      </c>
      <c r="B39" s="764"/>
      <c r="C39" s="764"/>
      <c r="D39" s="765"/>
      <c r="E39" s="7"/>
      <c r="I39" s="676" t="s">
        <v>4</v>
      </c>
      <c r="J39" s="678"/>
      <c r="K39" s="750"/>
      <c r="L39" s="751"/>
      <c r="M39" s="11"/>
    </row>
    <row r="40" spans="1:13" ht="15.75" customHeight="1">
      <c r="A40" s="7"/>
      <c r="B40" s="7"/>
      <c r="C40" s="7"/>
      <c r="D40" s="7"/>
      <c r="E40" s="7"/>
      <c r="F40" s="7"/>
      <c r="G40" s="5"/>
      <c r="H40" s="5"/>
      <c r="I40" s="7"/>
      <c r="J40" s="7"/>
      <c r="K40" s="7"/>
      <c r="L40" s="7"/>
      <c r="M40" s="7"/>
    </row>
    <row r="41" spans="1:13" ht="15.75" customHeight="1">
      <c r="A41" s="10" t="s">
        <v>294</v>
      </c>
      <c r="B41" s="10"/>
      <c r="C41" s="10"/>
      <c r="D41" s="7"/>
      <c r="E41" s="7"/>
      <c r="F41" s="7"/>
      <c r="G41" s="5"/>
      <c r="H41" s="5"/>
      <c r="I41" s="7"/>
      <c r="J41" s="7"/>
      <c r="K41" s="7"/>
      <c r="L41" s="7"/>
      <c r="M41" s="7"/>
    </row>
    <row r="42" spans="1:13" ht="15.75" customHeight="1"/>
  </sheetData>
  <mergeCells count="19">
    <mergeCell ref="A1:M1"/>
    <mergeCell ref="A2:M2"/>
    <mergeCell ref="A3:M3"/>
    <mergeCell ref="B39:D39"/>
    <mergeCell ref="N3:P3"/>
    <mergeCell ref="A4:M4"/>
    <mergeCell ref="A6:D6"/>
    <mergeCell ref="E6:M6"/>
    <mergeCell ref="A7:D7"/>
    <mergeCell ref="E7:M7"/>
    <mergeCell ref="A5:D5"/>
    <mergeCell ref="E5:M5"/>
    <mergeCell ref="I39:J39"/>
    <mergeCell ref="K39:L39"/>
    <mergeCell ref="A8:D8"/>
    <mergeCell ref="E8:M8"/>
    <mergeCell ref="A9:D9"/>
    <mergeCell ref="E9:M9"/>
    <mergeCell ref="A10:M10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zoomScaleNormal="100" zoomScaleSheetLayoutView="100" workbookViewId="0">
      <selection sqref="A1:K1"/>
    </sheetView>
  </sheetViews>
  <sheetFormatPr defaultRowHeight="12.75"/>
  <cols>
    <col min="1" max="1" width="9.7109375" style="11" customWidth="1"/>
    <col min="2" max="2" width="16.140625" style="11" customWidth="1"/>
    <col min="3" max="3" width="31.7109375" style="11" customWidth="1"/>
    <col min="4" max="5" width="15.7109375" style="11" customWidth="1"/>
    <col min="6" max="6" width="32.5703125" style="11" customWidth="1"/>
    <col min="7" max="10" width="13.85546875" style="11" customWidth="1"/>
    <col min="11" max="11" width="15" style="11" customWidth="1"/>
    <col min="12" max="16384" width="9.140625" style="11"/>
  </cols>
  <sheetData>
    <row r="1" spans="1:12" ht="15.75" customHeight="1">
      <c r="A1" s="664"/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200"/>
    </row>
    <row r="2" spans="1:12" ht="105" customHeight="1">
      <c r="A2" s="777"/>
      <c r="B2" s="777"/>
      <c r="C2" s="777"/>
      <c r="D2" s="777"/>
      <c r="E2" s="777"/>
      <c r="F2" s="777"/>
      <c r="G2" s="777"/>
      <c r="H2" s="777"/>
      <c r="I2" s="777"/>
      <c r="J2" s="777"/>
      <c r="K2" s="777"/>
    </row>
    <row r="3" spans="1:12" ht="15.7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</row>
    <row r="4" spans="1:12" ht="18" customHeight="1" thickBot="1">
      <c r="A4" s="778" t="s">
        <v>144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</row>
    <row r="5" spans="1:12" ht="15.75" customHeight="1" thickBot="1">
      <c r="A5" s="676" t="s">
        <v>0</v>
      </c>
      <c r="B5" s="677"/>
      <c r="C5" s="678"/>
      <c r="D5" s="490"/>
      <c r="E5" s="491"/>
      <c r="F5" s="491"/>
      <c r="G5" s="491"/>
      <c r="H5" s="491"/>
      <c r="I5" s="491"/>
      <c r="J5" s="491"/>
      <c r="K5" s="492"/>
    </row>
    <row r="6" spans="1:12" ht="15.75" customHeight="1" thickBot="1">
      <c r="A6" s="676" t="s">
        <v>1</v>
      </c>
      <c r="B6" s="677"/>
      <c r="C6" s="678"/>
      <c r="D6" s="490"/>
      <c r="E6" s="491"/>
      <c r="F6" s="491"/>
      <c r="G6" s="491"/>
      <c r="H6" s="491"/>
      <c r="I6" s="491"/>
      <c r="J6" s="491"/>
      <c r="K6" s="492"/>
    </row>
    <row r="7" spans="1:12" ht="15.75" customHeight="1" thickBot="1">
      <c r="A7" s="676" t="s">
        <v>24</v>
      </c>
      <c r="B7" s="677"/>
      <c r="C7" s="678"/>
      <c r="D7" s="490"/>
      <c r="E7" s="491"/>
      <c r="F7" s="491"/>
      <c r="G7" s="491"/>
      <c r="H7" s="491"/>
      <c r="I7" s="491"/>
      <c r="J7" s="491"/>
      <c r="K7" s="492"/>
    </row>
    <row r="8" spans="1:12" ht="15.75" customHeight="1" thickBot="1">
      <c r="A8" s="676" t="s">
        <v>5</v>
      </c>
      <c r="B8" s="677"/>
      <c r="C8" s="678"/>
      <c r="D8" s="490"/>
      <c r="E8" s="491"/>
      <c r="F8" s="491"/>
      <c r="G8" s="491"/>
      <c r="H8" s="491"/>
      <c r="I8" s="491"/>
      <c r="J8" s="491"/>
      <c r="K8" s="492"/>
    </row>
    <row r="9" spans="1:12" ht="15.75" customHeight="1" thickBot="1">
      <c r="A9" s="774" t="s">
        <v>110</v>
      </c>
      <c r="B9" s="775"/>
      <c r="C9" s="776"/>
      <c r="D9" s="506"/>
      <c r="E9" s="507"/>
      <c r="F9" s="507"/>
      <c r="G9" s="507"/>
      <c r="H9" s="507"/>
      <c r="I9" s="507"/>
      <c r="J9" s="507"/>
      <c r="K9" s="508"/>
    </row>
    <row r="10" spans="1:12" ht="15.75" customHeight="1" thickBot="1">
      <c r="A10" s="769"/>
      <c r="B10" s="770"/>
      <c r="C10" s="770"/>
      <c r="D10" s="770"/>
      <c r="E10" s="770"/>
      <c r="F10" s="770"/>
      <c r="G10" s="770"/>
      <c r="H10" s="770"/>
      <c r="I10" s="770"/>
      <c r="J10" s="770"/>
      <c r="K10" s="771"/>
    </row>
    <row r="11" spans="1:12" ht="60.75" customHeight="1" thickBot="1">
      <c r="A11" s="138" t="s">
        <v>12</v>
      </c>
      <c r="B11" s="201" t="s">
        <v>145</v>
      </c>
      <c r="C11" s="135" t="s">
        <v>40</v>
      </c>
      <c r="D11" s="201" t="s">
        <v>146</v>
      </c>
      <c r="E11" s="202" t="s">
        <v>147</v>
      </c>
      <c r="F11" s="135" t="s">
        <v>148</v>
      </c>
      <c r="G11" s="135" t="s">
        <v>285</v>
      </c>
      <c r="H11" s="135" t="s">
        <v>286</v>
      </c>
      <c r="I11" s="135" t="s">
        <v>149</v>
      </c>
      <c r="J11" s="203" t="s">
        <v>150</v>
      </c>
      <c r="K11" s="203" t="s">
        <v>151</v>
      </c>
    </row>
    <row r="12" spans="1:12" ht="15.75" customHeight="1">
      <c r="A12" s="204"/>
      <c r="B12" s="205"/>
      <c r="C12" s="206"/>
      <c r="D12" s="205"/>
      <c r="E12" s="206"/>
      <c r="F12" s="205"/>
      <c r="G12" s="207"/>
      <c r="H12" s="208"/>
      <c r="I12" s="207"/>
      <c r="J12" s="208"/>
      <c r="K12" s="209">
        <f>SUM(G12:J12)</f>
        <v>0</v>
      </c>
      <c r="L12" s="40"/>
    </row>
    <row r="13" spans="1:12" ht="15.75" customHeight="1">
      <c r="A13" s="210"/>
      <c r="B13" s="211"/>
      <c r="C13" s="212"/>
      <c r="D13" s="211"/>
      <c r="E13" s="212"/>
      <c r="F13" s="211"/>
      <c r="G13" s="213"/>
      <c r="H13" s="214"/>
      <c r="I13" s="213"/>
      <c r="J13" s="214"/>
      <c r="K13" s="215">
        <f t="shared" ref="K13:K27" si="0">SUM(G13:J13)</f>
        <v>0</v>
      </c>
      <c r="L13" s="40"/>
    </row>
    <row r="14" spans="1:12" ht="15.75" customHeight="1">
      <c r="A14" s="212"/>
      <c r="B14" s="211"/>
      <c r="C14" s="212"/>
      <c r="D14" s="211"/>
      <c r="E14" s="212"/>
      <c r="F14" s="211"/>
      <c r="G14" s="213"/>
      <c r="H14" s="214"/>
      <c r="I14" s="213"/>
      <c r="J14" s="214"/>
      <c r="K14" s="215">
        <f t="shared" si="0"/>
        <v>0</v>
      </c>
      <c r="L14" s="40"/>
    </row>
    <row r="15" spans="1:12" ht="15.75" customHeight="1">
      <c r="A15" s="212"/>
      <c r="B15" s="211"/>
      <c r="C15" s="212"/>
      <c r="D15" s="211"/>
      <c r="E15" s="212"/>
      <c r="F15" s="211"/>
      <c r="G15" s="213"/>
      <c r="H15" s="214"/>
      <c r="I15" s="213"/>
      <c r="J15" s="214"/>
      <c r="K15" s="215">
        <f t="shared" si="0"/>
        <v>0</v>
      </c>
      <c r="L15" s="40"/>
    </row>
    <row r="16" spans="1:12" ht="15.75" customHeight="1">
      <c r="A16" s="212"/>
      <c r="B16" s="211"/>
      <c r="C16" s="212"/>
      <c r="D16" s="211"/>
      <c r="E16" s="212"/>
      <c r="F16" s="211"/>
      <c r="G16" s="213"/>
      <c r="H16" s="214"/>
      <c r="I16" s="213"/>
      <c r="J16" s="214"/>
      <c r="K16" s="215">
        <f t="shared" si="0"/>
        <v>0</v>
      </c>
      <c r="L16" s="40"/>
    </row>
    <row r="17" spans="1:12" ht="15.75" customHeight="1">
      <c r="A17" s="212"/>
      <c r="B17" s="211"/>
      <c r="C17" s="212"/>
      <c r="D17" s="211"/>
      <c r="E17" s="212"/>
      <c r="F17" s="211"/>
      <c r="G17" s="213"/>
      <c r="H17" s="214"/>
      <c r="I17" s="213"/>
      <c r="J17" s="214"/>
      <c r="K17" s="215">
        <f t="shared" si="0"/>
        <v>0</v>
      </c>
      <c r="L17" s="40"/>
    </row>
    <row r="18" spans="1:12" ht="15.75" customHeight="1">
      <c r="A18" s="212"/>
      <c r="B18" s="211"/>
      <c r="C18" s="212"/>
      <c r="D18" s="211"/>
      <c r="E18" s="212"/>
      <c r="F18" s="211"/>
      <c r="G18" s="213"/>
      <c r="H18" s="214"/>
      <c r="I18" s="213"/>
      <c r="J18" s="214"/>
      <c r="K18" s="215">
        <f t="shared" si="0"/>
        <v>0</v>
      </c>
      <c r="L18" s="40"/>
    </row>
    <row r="19" spans="1:12" ht="15.75" customHeight="1">
      <c r="A19" s="212"/>
      <c r="B19" s="211"/>
      <c r="C19" s="212"/>
      <c r="D19" s="211"/>
      <c r="E19" s="212"/>
      <c r="F19" s="211"/>
      <c r="G19" s="213"/>
      <c r="H19" s="214"/>
      <c r="I19" s="213"/>
      <c r="J19" s="214"/>
      <c r="K19" s="215">
        <f t="shared" si="0"/>
        <v>0</v>
      </c>
      <c r="L19" s="40"/>
    </row>
    <row r="20" spans="1:12" ht="15.75" customHeight="1">
      <c r="A20" s="212"/>
      <c r="B20" s="211"/>
      <c r="C20" s="212"/>
      <c r="D20" s="211"/>
      <c r="E20" s="212"/>
      <c r="F20" s="211"/>
      <c r="G20" s="213"/>
      <c r="H20" s="214"/>
      <c r="I20" s="213"/>
      <c r="J20" s="214"/>
      <c r="K20" s="215">
        <f t="shared" si="0"/>
        <v>0</v>
      </c>
      <c r="L20" s="40"/>
    </row>
    <row r="21" spans="1:12" ht="15.75" customHeight="1">
      <c r="A21" s="212"/>
      <c r="B21" s="211"/>
      <c r="C21" s="212"/>
      <c r="D21" s="211"/>
      <c r="E21" s="212"/>
      <c r="F21" s="211"/>
      <c r="G21" s="213"/>
      <c r="H21" s="214"/>
      <c r="I21" s="213"/>
      <c r="J21" s="214"/>
      <c r="K21" s="215">
        <f t="shared" si="0"/>
        <v>0</v>
      </c>
      <c r="L21" s="40"/>
    </row>
    <row r="22" spans="1:12" ht="15.75" customHeight="1">
      <c r="A22" s="212"/>
      <c r="B22" s="211"/>
      <c r="C22" s="212"/>
      <c r="D22" s="211"/>
      <c r="E22" s="212"/>
      <c r="F22" s="211"/>
      <c r="G22" s="213"/>
      <c r="H22" s="214"/>
      <c r="I22" s="213"/>
      <c r="J22" s="214"/>
      <c r="K22" s="215">
        <f t="shared" si="0"/>
        <v>0</v>
      </c>
      <c r="L22" s="40"/>
    </row>
    <row r="23" spans="1:12" ht="15.75" customHeight="1">
      <c r="A23" s="212"/>
      <c r="B23" s="211"/>
      <c r="C23" s="212"/>
      <c r="D23" s="211"/>
      <c r="E23" s="212"/>
      <c r="F23" s="211"/>
      <c r="G23" s="213"/>
      <c r="H23" s="214"/>
      <c r="I23" s="213"/>
      <c r="J23" s="214"/>
      <c r="K23" s="215">
        <f t="shared" si="0"/>
        <v>0</v>
      </c>
      <c r="L23" s="40"/>
    </row>
    <row r="24" spans="1:12" ht="15.75" customHeight="1">
      <c r="A24" s="212"/>
      <c r="B24" s="211"/>
      <c r="C24" s="212"/>
      <c r="D24" s="211"/>
      <c r="E24" s="212"/>
      <c r="F24" s="211"/>
      <c r="G24" s="213"/>
      <c r="H24" s="214"/>
      <c r="I24" s="213"/>
      <c r="J24" s="214"/>
      <c r="K24" s="215">
        <f t="shared" si="0"/>
        <v>0</v>
      </c>
      <c r="L24" s="40"/>
    </row>
    <row r="25" spans="1:12" ht="15.75" customHeight="1">
      <c r="A25" s="212"/>
      <c r="B25" s="211"/>
      <c r="C25" s="212"/>
      <c r="D25" s="211"/>
      <c r="E25" s="212"/>
      <c r="F25" s="211"/>
      <c r="G25" s="213"/>
      <c r="H25" s="214"/>
      <c r="I25" s="213"/>
      <c r="J25" s="214"/>
      <c r="K25" s="215">
        <f t="shared" si="0"/>
        <v>0</v>
      </c>
      <c r="L25" s="40"/>
    </row>
    <row r="26" spans="1:12" ht="15.75" customHeight="1">
      <c r="A26" s="212"/>
      <c r="B26" s="211"/>
      <c r="C26" s="212"/>
      <c r="D26" s="211"/>
      <c r="E26" s="212"/>
      <c r="F26" s="211"/>
      <c r="G26" s="213"/>
      <c r="H26" s="214"/>
      <c r="I26" s="213"/>
      <c r="J26" s="214"/>
      <c r="K26" s="215">
        <f t="shared" si="0"/>
        <v>0</v>
      </c>
      <c r="L26" s="40"/>
    </row>
    <row r="27" spans="1:12" ht="15.75" customHeight="1" thickBot="1">
      <c r="A27" s="216"/>
      <c r="B27" s="217"/>
      <c r="C27" s="216"/>
      <c r="D27" s="217"/>
      <c r="E27" s="216"/>
      <c r="F27" s="217"/>
      <c r="G27" s="218"/>
      <c r="H27" s="219"/>
      <c r="I27" s="218"/>
      <c r="J27" s="219"/>
      <c r="K27" s="220">
        <f t="shared" si="0"/>
        <v>0</v>
      </c>
      <c r="L27" s="40"/>
    </row>
    <row r="28" spans="1:12" ht="15.75" customHeight="1" thickBot="1">
      <c r="A28" s="772" t="s">
        <v>7</v>
      </c>
      <c r="B28" s="773"/>
      <c r="C28" s="773"/>
      <c r="D28" s="773"/>
      <c r="E28" s="773"/>
      <c r="F28" s="773"/>
      <c r="G28" s="221"/>
      <c r="H28" s="221"/>
      <c r="I28" s="221"/>
      <c r="J28" s="222"/>
      <c r="K28" s="223">
        <f>SUM(K12:K27)</f>
        <v>0</v>
      </c>
      <c r="L28" s="224"/>
    </row>
    <row r="29" spans="1:12" ht="15.75" customHeight="1">
      <c r="E29" s="7"/>
      <c r="F29" s="7"/>
      <c r="G29" s="7"/>
      <c r="H29" s="7"/>
      <c r="I29" s="7"/>
      <c r="J29" s="7"/>
      <c r="K29" s="7"/>
    </row>
    <row r="30" spans="1:12" ht="15.75" customHeight="1">
      <c r="A30" s="52" t="s">
        <v>152</v>
      </c>
      <c r="B30" s="52"/>
      <c r="C30" s="7"/>
      <c r="D30" s="7"/>
      <c r="E30" s="7"/>
      <c r="F30" s="7"/>
      <c r="G30" s="7"/>
      <c r="H30" s="7"/>
      <c r="I30" s="7"/>
      <c r="J30" s="7"/>
      <c r="K30" s="7"/>
    </row>
    <row r="31" spans="1:12" ht="15.75" customHeight="1">
      <c r="A31" s="52" t="s">
        <v>283</v>
      </c>
      <c r="B31" s="52"/>
      <c r="C31" s="7"/>
      <c r="D31" s="7"/>
      <c r="E31" s="7"/>
      <c r="F31" s="7"/>
      <c r="G31" s="7"/>
      <c r="H31" s="7"/>
      <c r="I31" s="7"/>
      <c r="J31" s="7"/>
      <c r="K31" s="7"/>
    </row>
    <row r="32" spans="1:12" ht="15.75" customHeight="1" thickBo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27" customHeight="1" thickBot="1">
      <c r="A33" s="225" t="s">
        <v>108</v>
      </c>
      <c r="B33" s="226"/>
      <c r="C33" s="7"/>
      <c r="G33" s="767" t="s">
        <v>4</v>
      </c>
      <c r="H33" s="768"/>
      <c r="I33" s="227"/>
      <c r="J33" s="228"/>
    </row>
    <row r="34" spans="1:11" ht="15.75" customHeight="1"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5.75" customHeight="1">
      <c r="A35" s="10" t="s">
        <v>294</v>
      </c>
    </row>
    <row r="36" spans="1:11" ht="15.75" customHeight="1">
      <c r="C36" s="7"/>
      <c r="D36" s="7"/>
      <c r="E36" s="7"/>
      <c r="F36" s="7"/>
      <c r="G36" s="7"/>
      <c r="H36" s="7"/>
      <c r="I36" s="7"/>
      <c r="J36" s="7"/>
      <c r="K36" s="7"/>
    </row>
    <row r="37" spans="1:11" ht="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</sheetData>
  <mergeCells count="16">
    <mergeCell ref="A1:K1"/>
    <mergeCell ref="A2:K2"/>
    <mergeCell ref="A4:K4"/>
    <mergeCell ref="A6:C6"/>
    <mergeCell ref="A5:C5"/>
    <mergeCell ref="D5:K5"/>
    <mergeCell ref="D6:K6"/>
    <mergeCell ref="A7:C7"/>
    <mergeCell ref="D7:K7"/>
    <mergeCell ref="D8:K8"/>
    <mergeCell ref="D9:K9"/>
    <mergeCell ref="G33:H33"/>
    <mergeCell ref="A10:K10"/>
    <mergeCell ref="A28:F28"/>
    <mergeCell ref="A8:C8"/>
    <mergeCell ref="A9:C9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9</vt:i4>
      </vt:variant>
    </vt:vector>
  </HeadingPairs>
  <TitlesOfParts>
    <vt:vector size="21" baseType="lpstr">
      <vt:lpstr>VP podle přechodného rámce</vt:lpstr>
      <vt:lpstr>VP podle de minimis</vt:lpstr>
      <vt:lpstr>Soupiska účetních dokladů NN </vt:lpstr>
      <vt:lpstr>Přehled čerp. zp. výd. NN</vt:lpstr>
      <vt:lpstr>Přepracovaný rozpočet proj.NN</vt:lpstr>
      <vt:lpstr>Podpisové vzory</vt:lpstr>
      <vt:lpstr>Pracovní výkaz</vt:lpstr>
      <vt:lpstr>Mzdové výdaje</vt:lpstr>
      <vt:lpstr>Cestovní výdaje - zahraniční</vt:lpstr>
      <vt:lpstr>Odpisy</vt:lpstr>
      <vt:lpstr>Rozpis mzdových příspěvků </vt:lpstr>
      <vt:lpstr>Seznam školení</vt:lpstr>
      <vt:lpstr>'Cestovní výdaje - zahraniční'!Oblast_tisku</vt:lpstr>
      <vt:lpstr>'Mzdové výdaje'!Oblast_tisku</vt:lpstr>
      <vt:lpstr>Odpisy!Oblast_tisku</vt:lpstr>
      <vt:lpstr>'Podpisové vzory'!Oblast_tisku</vt:lpstr>
      <vt:lpstr>'Pracovní výkaz'!Oblast_tisku</vt:lpstr>
      <vt:lpstr>'Rozpis mzdových příspěvků '!Oblast_tisku</vt:lpstr>
      <vt:lpstr>'Seznam školení'!Oblast_tisku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2010-06-25T11:39:47Z</cp:lastPrinted>
  <dcterms:created xsi:type="dcterms:W3CDTF">2010-06-09T07:18:54Z</dcterms:created>
  <dcterms:modified xsi:type="dcterms:W3CDTF">2013-04-10T11:29:24Z</dcterms:modified>
</cp:coreProperties>
</file>