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Y\OMDV\SVODKY\svodky2016\uchazeč\"/>
    </mc:Choice>
  </mc:AlternateContent>
  <bookViews>
    <workbookView xWindow="-15" yWindow="-15" windowWidth="14520" windowHeight="11925" tabRatio="615" activeTab="4"/>
  </bookViews>
  <sheets>
    <sheet name="OBSAH" sheetId="43" r:id="rId1"/>
    <sheet name="1999 - 2016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'1999 - 2016'!$A$1:$I$281</definedName>
    <definedName name="_xlnm.Print_Area" localSheetId="0">OBSAH!$A$1:$B$79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52511"/>
</workbook>
</file>

<file path=xl/calcChain.xml><?xml version="1.0" encoding="utf-8"?>
<calcChain xmlns="http://schemas.openxmlformats.org/spreadsheetml/2006/main">
  <c r="B21" i="43" l="1"/>
  <c r="U27" i="22"/>
  <c r="U24" i="22"/>
  <c r="U6" i="22"/>
  <c r="U5" i="22"/>
  <c r="U4" i="22"/>
  <c r="C180" i="23"/>
  <c r="E180" i="23" s="1"/>
  <c r="C176" i="23"/>
  <c r="L184" i="23"/>
  <c r="K184" i="23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C184" i="23" l="1"/>
  <c r="F184" i="23"/>
  <c r="E176" i="23"/>
  <c r="G180" i="23"/>
  <c r="G176" i="23"/>
  <c r="U29" i="22"/>
  <c r="U28" i="22"/>
  <c r="U26" i="22"/>
  <c r="U25" i="22"/>
  <c r="U19" i="22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E184" i="23" l="1"/>
  <c r="U3" i="22"/>
  <c r="G184" i="23"/>
  <c r="U14" i="22"/>
  <c r="U13" i="22"/>
  <c r="U17" i="22"/>
  <c r="U16" i="22"/>
  <c r="S23" i="30"/>
  <c r="S46" i="30" s="1"/>
  <c r="S43" i="30"/>
  <c r="S44" i="30"/>
  <c r="S18" i="30"/>
  <c r="S41" i="30" s="1"/>
  <c r="S40" i="30"/>
  <c r="S13" i="30"/>
  <c r="S36" i="30" s="1"/>
  <c r="S8" i="30"/>
  <c r="S31" i="30" s="1"/>
  <c r="S28" i="45"/>
  <c r="S29" i="30" l="1"/>
  <c r="S35" i="30"/>
  <c r="S28" i="30"/>
  <c r="S34" i="30"/>
  <c r="S30" i="30"/>
  <c r="S33" i="30"/>
  <c r="S45" i="30"/>
  <c r="S39" i="30"/>
  <c r="S38" i="30"/>
  <c r="S12" i="45"/>
  <c r="S11" i="45"/>
  <c r="S7" i="45"/>
  <c r="S6" i="45"/>
  <c r="I346" i="42"/>
  <c r="H346" i="42"/>
  <c r="G346" i="42"/>
  <c r="I345" i="42"/>
  <c r="H345" i="42"/>
  <c r="G345" i="42"/>
  <c r="I344" i="42"/>
  <c r="S33" i="45" s="1"/>
  <c r="S8" i="45" s="1"/>
  <c r="H344" i="42"/>
  <c r="S47" i="45" s="1"/>
  <c r="S16" i="45" s="1"/>
  <c r="G344" i="42"/>
  <c r="S40" i="45" s="1"/>
  <c r="I343" i="42"/>
  <c r="H343" i="42"/>
  <c r="G343" i="42"/>
  <c r="I342" i="42"/>
  <c r="S31" i="45" s="1"/>
  <c r="H342" i="42"/>
  <c r="S45" i="45" s="1"/>
  <c r="S15" i="45" s="1"/>
  <c r="G342" i="42"/>
  <c r="S38" i="45" s="1"/>
  <c r="I341" i="42"/>
  <c r="H341" i="42"/>
  <c r="G341" i="42"/>
  <c r="I340" i="42"/>
  <c r="S29" i="45" s="1"/>
  <c r="H340" i="42"/>
  <c r="S43" i="45" s="1"/>
  <c r="S14" i="45" s="1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R40" i="45" l="1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6" i="22"/>
  <c r="T15" i="22" s="1"/>
  <c r="T5" i="22"/>
  <c r="T4" i="22"/>
  <c r="T12" i="22" s="1"/>
  <c r="T26" i="22"/>
  <c r="T19" i="22"/>
  <c r="R28" i="45" s="1"/>
  <c r="T18" i="22"/>
  <c r="T7" i="22"/>
  <c r="R20" i="30"/>
  <c r="R23" i="30" s="1"/>
  <c r="R46" i="30" s="1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3" i="30" s="1"/>
  <c r="Q46" i="30" s="1"/>
  <c r="Q20" i="30"/>
  <c r="Q17" i="30"/>
  <c r="Q15" i="30"/>
  <c r="Q12" i="30"/>
  <c r="Q11" i="30"/>
  <c r="Q10" i="30"/>
  <c r="Q7" i="30"/>
  <c r="Q6" i="30"/>
  <c r="Q8" i="30" s="1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Q7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23" i="30" s="1"/>
  <c r="P17" i="30"/>
  <c r="P16" i="30"/>
  <c r="P18" i="30" s="1"/>
  <c r="P41" i="30" s="1"/>
  <c r="P15" i="30"/>
  <c r="P12" i="30"/>
  <c r="P11" i="30"/>
  <c r="P10" i="30"/>
  <c r="P7" i="30"/>
  <c r="P6" i="30"/>
  <c r="P5" i="30"/>
  <c r="P28" i="30" s="1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2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/>
  <c r="C262" i="42"/>
  <c r="N45" i="45" s="1"/>
  <c r="B262" i="42"/>
  <c r="N38" i="45" s="1"/>
  <c r="D261" i="42"/>
  <c r="C261" i="42"/>
  <c r="B261" i="42"/>
  <c r="D260" i="42"/>
  <c r="N29" i="45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H1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H10" i="45" s="1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Q19" i="22"/>
  <c r="O28" i="45" s="1"/>
  <c r="P19" i="22"/>
  <c r="P14" i="22" s="1"/>
  <c r="O19" i="22"/>
  <c r="M28" i="45" s="1"/>
  <c r="M15" i="45" s="1"/>
  <c r="N19" i="22"/>
  <c r="L28" i="45" s="1"/>
  <c r="M19" i="22"/>
  <c r="K28" i="45" s="1"/>
  <c r="L19" i="22"/>
  <c r="J28" i="45" s="1"/>
  <c r="K19" i="22"/>
  <c r="I28" i="45" s="1"/>
  <c r="I10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O7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61" i="42" s="1"/>
  <c r="H272" i="42"/>
  <c r="G272" i="42"/>
  <c r="I276" i="42"/>
  <c r="H276" i="42"/>
  <c r="G276" i="42"/>
  <c r="H265" i="42" s="1"/>
  <c r="I270" i="42"/>
  <c r="H270" i="42"/>
  <c r="G270" i="42"/>
  <c r="G259" i="42" s="1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P13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9" i="22"/>
  <c r="M24" i="22"/>
  <c r="M25" i="22" s="1"/>
  <c r="M16" i="22"/>
  <c r="M14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29" i="43"/>
  <c r="B26" i="43"/>
  <c r="B25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4" i="43"/>
  <c r="B31" i="43"/>
  <c r="B30" i="43"/>
  <c r="B28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C195" i="42"/>
  <c r="B194" i="42"/>
  <c r="D194" i="42" s="1"/>
  <c r="B193" i="42"/>
  <c r="C193" i="42" s="1"/>
  <c r="D193" i="42"/>
  <c r="B192" i="42"/>
  <c r="D192" i="42" s="1"/>
  <c r="B191" i="42"/>
  <c r="D191" i="42"/>
  <c r="C191" i="42"/>
  <c r="B190" i="42"/>
  <c r="D190" i="42" s="1"/>
  <c r="B153" i="42"/>
  <c r="C153" i="42" s="1"/>
  <c r="B152" i="42"/>
  <c r="C152" i="42"/>
  <c r="D152" i="42"/>
  <c r="B151" i="42"/>
  <c r="D151" i="42" s="1"/>
  <c r="B150" i="42"/>
  <c r="C150" i="42"/>
  <c r="D150" i="42"/>
  <c r="G150" i="42"/>
  <c r="I150" i="42"/>
  <c r="H150" i="42"/>
  <c r="G151" i="42"/>
  <c r="I151" i="42" s="1"/>
  <c r="G152" i="42"/>
  <c r="I152" i="42" s="1"/>
  <c r="H152" i="42"/>
  <c r="G153" i="42"/>
  <c r="H153" i="42"/>
  <c r="G154" i="42"/>
  <c r="I154" i="42"/>
  <c r="G155" i="42"/>
  <c r="I155" i="42" s="1"/>
  <c r="H155" i="42"/>
  <c r="G156" i="42"/>
  <c r="H156" i="42" s="1"/>
  <c r="G157" i="42"/>
  <c r="H157" i="42" s="1"/>
  <c r="I157" i="42"/>
  <c r="B157" i="42"/>
  <c r="C157" i="42" s="1"/>
  <c r="B156" i="42"/>
  <c r="D156" i="42"/>
  <c r="C156" i="42"/>
  <c r="B155" i="42"/>
  <c r="D155" i="42" s="1"/>
  <c r="C155" i="42"/>
  <c r="B154" i="42"/>
  <c r="D154" i="42" s="1"/>
  <c r="B11" i="43"/>
  <c r="A36" i="43"/>
  <c r="A33" i="43"/>
  <c r="A24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6" i="30" s="1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B46" i="30"/>
  <c r="B41" i="30"/>
  <c r="B39" i="30"/>
  <c r="M70" i="29"/>
  <c r="C7" i="22"/>
  <c r="B31" i="30"/>
  <c r="M26" i="22"/>
  <c r="G265" i="42"/>
  <c r="D157" i="42"/>
  <c r="P8" i="30"/>
  <c r="P29" i="30" s="1"/>
  <c r="I153" i="42"/>
  <c r="C194" i="42"/>
  <c r="I261" i="42"/>
  <c r="H154" i="42"/>
  <c r="H151" i="42"/>
  <c r="C151" i="42"/>
  <c r="P46" i="30" l="1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P31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P35" i="30"/>
  <c r="P33" i="30"/>
  <c r="J10" i="45"/>
  <c r="J15" i="45"/>
  <c r="J11" i="45"/>
  <c r="J8" i="45"/>
  <c r="F6" i="45"/>
  <c r="M8" i="45"/>
  <c r="J7" i="45"/>
  <c r="K10" i="45"/>
  <c r="M14" i="45"/>
  <c r="F12" i="45"/>
  <c r="F11" i="45"/>
  <c r="Q31" i="30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Q43" i="30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N10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Q38" i="30"/>
  <c r="Q44" i="30"/>
  <c r="Q45" i="30"/>
  <c r="P44" i="30"/>
  <c r="P40" i="30"/>
  <c r="P38" i="30"/>
  <c r="Q40" i="30"/>
  <c r="P39" i="30"/>
  <c r="Q41" i="30"/>
  <c r="P34" i="30"/>
  <c r="P30" i="30"/>
  <c r="R40" i="30"/>
  <c r="R44" i="30"/>
  <c r="R45" i="30"/>
  <c r="R33" i="30"/>
  <c r="R43" i="30"/>
  <c r="C174" i="23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28" i="30" l="1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T3" i="22"/>
  <c r="E164" i="23"/>
  <c r="G174" i="23"/>
  <c r="S13" i="22"/>
  <c r="S14" i="22"/>
</calcChain>
</file>

<file path=xl/sharedStrings.xml><?xml version="1.0" encoding="utf-8"?>
<sst xmlns="http://schemas.openxmlformats.org/spreadsheetml/2006/main" count="1444" uniqueCount="223">
  <si>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</si>
  <si>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</si>
  <si>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</si>
  <si>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</si>
  <si>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</si>
  <si>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</si>
  <si>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</si>
  <si>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</si>
  <si>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</si>
  <si>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</si>
  <si>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</si>
  <si>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</si>
  <si>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</si>
  <si>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</si>
  <si>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</si>
  <si>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</si>
  <si>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</si>
  <si>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</si>
  <si>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</si>
  <si>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</si>
  <si>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</si>
  <si>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</si>
  <si>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</si>
  <si>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</si>
  <si>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</si>
  <si>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</si>
  <si>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</si>
  <si>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</si>
  <si>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</si>
  <si>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</si>
  <si>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</si>
  <si>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</si>
  <si>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</si>
  <si>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</si>
  <si>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</si>
  <si>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</si>
  <si>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</si>
  <si>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</si>
  <si>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</si>
  <si>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</si>
  <si>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</si>
  <si>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</si>
  <si>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</si>
  <si>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</si>
  <si>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</si>
  <si>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</si>
  <si>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</si>
  <si>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</si>
  <si>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</si>
  <si>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</si>
  <si>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</si>
  <si>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</si>
  <si>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</si>
  <si>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</si>
  <si>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</si>
  <si>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</si>
  <si>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</si>
  <si>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</si>
  <si>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</si>
  <si>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</si>
  <si>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</si>
  <si>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</si>
  <si>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</si>
  <si>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</si>
  <si>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</si>
  <si>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</si>
  <si>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</si>
  <si>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</si>
  <si>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</si>
  <si>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</si>
  <si>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</si>
  <si>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</si>
  <si>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</si>
  <si>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</si>
  <si>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</si>
  <si>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</si>
  <si>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</si>
  <si>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</si>
  <si>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</si>
  <si>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</si>
  <si>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</si>
  <si>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</si>
  <si>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</si>
  <si>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</si>
  <si>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</si>
  <si>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</si>
  <si>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</si>
  <si>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</si>
  <si>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</si>
  <si>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</si>
  <si>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</si>
  <si>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</si>
  <si>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</si>
  <si>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</si>
  <si>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</si>
  <si>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</si>
  <si>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</si>
  <si>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</si>
  <si>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</si>
  <si>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</si>
  <si>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</si>
  <si>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</si>
  <si>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</si>
  <si>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</si>
  <si>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</si>
  <si>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</si>
  <si>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</si>
  <si>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</si>
  <si>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</si>
  <si>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</si>
  <si>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</si>
  <si>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</si>
  <si>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</si>
  <si>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</si>
  <si>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</si>
  <si>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</si>
  <si>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</si>
  <si>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</si>
  <si>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</si>
  <si>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</si>
  <si>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</si>
  <si>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</si>
  <si>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</si>
  <si>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</si>
  <si>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</si>
  <si>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</si>
  <si>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</si>
  <si>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</si>
  <si>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</si>
  <si>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</si>
  <si>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</si>
  <si>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</si>
  <si>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</si>
  <si>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</si>
  <si>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</si>
  <si>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</si>
  <si>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</si>
  <si>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</si>
  <si>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</si>
  <si>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</si>
  <si>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</si>
  <si>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</si>
  <si>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</si>
  <si>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</si>
  <si>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</si>
  <si>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</si>
  <si>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</si>
  <si>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</si>
  <si>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</si>
  <si>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</si>
  <si>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</si>
  <si>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</si>
  <si>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</si>
  <si>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</si>
  <si>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</si>
  <si>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</si>
  <si>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</si>
  <si>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</si>
  <si>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</si>
  <si>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</si>
  <si>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</si>
  <si>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</si>
  <si>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</si>
  <si>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</si>
  <si>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</si>
  <si>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</si>
  <si>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</si>
  <si>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</si>
  <si>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</si>
  <si>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</si>
  <si>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</si>
  <si>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</si>
  <si>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</si>
  <si>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</si>
  <si>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</si>
  <si>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</si>
  <si>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</si>
  <si>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</si>
  <si>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</si>
  <si>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</si>
  <si>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</si>
  <si>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</si>
  <si>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</si>
  <si>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</si>
  <si>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</si>
  <si>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</si>
  <si>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</si>
  <si>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</si>
  <si>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</si>
  <si>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</si>
  <si>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</si>
  <si>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</si>
  <si>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</si>
  <si>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</si>
  <si>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</si>
  <si>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</si>
  <si>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</si>
  <si>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</si>
  <si>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</si>
  <si>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</si>
  <si>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</si>
  <si>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</si>
  <si>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</si>
  <si>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</si>
  <si>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</si>
  <si>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</si>
  <si>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</si>
  <si>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</si>
  <si>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</si>
  <si>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</si>
  <si>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Počet podaných přihlášek, přihlášených, přijatých a zapsaných ke studiu na terciární úrovni vzdělávání (VŠ a VOŠ) v letech 1999/00–2016/17</t>
  </si>
  <si>
    <t>Přehled za rok 2016/17</t>
  </si>
  <si>
    <t>denní formy vzdělávání v letech 1999/2000-2016/17</t>
  </si>
  <si>
    <t>2016/17</t>
  </si>
  <si>
    <t>Uchazeči o studium na VŠ a VOŠ v letech 1999/00–2016/17</t>
  </si>
  <si>
    <t>Počet přihlášených, přijatých a zapsaných ke studiu na terciární úrovni vzdělávání (VŠ a VOŠ) v letech 1999/00–2016/17</t>
  </si>
  <si>
    <t>Počet přihlášených, přijatých a zapsaných ke studiu na terciární úrovni vzdělávání (VŠ a VOŠ) v letech 1999/00–2016/17(v %)</t>
  </si>
  <si>
    <t>Počet podaných přihlášek, přihlášených, přijatých a zapsaných ke studiu na terciární úrovni vzdělávání (VŠ a VOŠ) v letech 1999/00–2016/17 (v tis.)</t>
  </si>
  <si>
    <t>Počet přihlášených a zapsaných ve vztahu k populaci 18/19letých a k počtu maturantů v denní formě vzdělávání v letech 1999/00–2016/17 (v tis.)</t>
  </si>
  <si>
    <t>Počet přihlášených a zapsaných do denního/prezenčního studia ve vztahu k populaci 18/19letých a k počtu maturantů v denní formě vzdělávání v letech 1999/00–2016/17 (v tis.)</t>
  </si>
  <si>
    <t>Struktura přihlášených, přijatých a zapsaných na VŠ  a VOŠ podle formy studia a věku v letech 1999/00–2016/2017</t>
  </si>
  <si>
    <t>Počet podaných přihlášek, přihlášených, přijatých a zapsaných ke studiu na terciární úrovni vzdělávání 1999/00–2016/17 (v tis.)</t>
  </si>
  <si>
    <t>maturanti v předch. roce (denní forma vzdělávání)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</si>
</sst>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5" x14ac:knownFonts="1">
    <font>
      <sz val="10"/>
      <name val="Arial CE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517">
    <xf numFmtId="0" fontId="0" fillId="0" borderId="0" xfId="0"/>
    <xf numFmtId="0" fontId="4" fillId="0" borderId="0" xfId="3" applyFont="1"/>
    <xf numFmtId="3" fontId="4" fillId="0" borderId="0" xfId="3" applyNumberFormat="1" applyFont="1" applyAlignment="1">
      <alignment horizontal="center"/>
    </xf>
    <xf numFmtId="0" fontId="5" fillId="0" borderId="0" xfId="3" applyFont="1"/>
    <xf numFmtId="3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8" fontId="4" fillId="0" borderId="3" xfId="4" applyNumberFormat="1" applyFont="1" applyBorder="1" applyAlignment="1">
      <alignment horizontal="right" vertical="center"/>
    </xf>
    <xf numFmtId="168" fontId="4" fillId="0" borderId="5" xfId="4" applyNumberFormat="1" applyFont="1" applyBorder="1" applyAlignment="1">
      <alignment horizontal="right" vertical="center"/>
    </xf>
    <xf numFmtId="168" fontId="4" fillId="0" borderId="7" xfId="4" applyNumberFormat="1" applyFont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8" fontId="4" fillId="0" borderId="8" xfId="4" applyNumberFormat="1" applyFont="1" applyBorder="1" applyAlignment="1">
      <alignment horizontal="right" vertical="center"/>
    </xf>
    <xf numFmtId="168" fontId="4" fillId="0" borderId="10" xfId="4" applyNumberFormat="1" applyFont="1" applyBorder="1" applyAlignment="1">
      <alignment horizontal="right" vertical="center"/>
    </xf>
    <xf numFmtId="0" fontId="4" fillId="3" borderId="0" xfId="0" applyFont="1" applyFill="1" applyAlignment="1"/>
    <xf numFmtId="0" fontId="4" fillId="0" borderId="0" xfId="0" applyFont="1"/>
    <xf numFmtId="3" fontId="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Continuous" vertical="center"/>
    </xf>
    <xf numFmtId="3" fontId="5" fillId="2" borderId="12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2" borderId="14" xfId="0" applyNumberFormat="1" applyFont="1" applyFill="1" applyBorder="1" applyAlignment="1"/>
    <xf numFmtId="168" fontId="4" fillId="0" borderId="0" xfId="4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165" fontId="4" fillId="3" borderId="22" xfId="0" applyNumberFormat="1" applyFont="1" applyFill="1" applyBorder="1" applyAlignment="1">
      <alignment horizontal="right" vertical="center"/>
    </xf>
    <xf numFmtId="165" fontId="4" fillId="3" borderId="23" xfId="0" applyNumberFormat="1" applyFont="1" applyFill="1" applyBorder="1" applyAlignment="1">
      <alignment horizontal="right" vertical="center"/>
    </xf>
    <xf numFmtId="168" fontId="4" fillId="3" borderId="24" xfId="4" applyNumberFormat="1" applyFont="1" applyFill="1" applyBorder="1" applyAlignment="1">
      <alignment horizontal="right" vertical="center"/>
    </xf>
    <xf numFmtId="168" fontId="4" fillId="3" borderId="25" xfId="4" applyNumberFormat="1" applyFont="1" applyFill="1" applyBorder="1" applyAlignment="1">
      <alignment horizontal="right" vertical="center"/>
    </xf>
    <xf numFmtId="168" fontId="4" fillId="3" borderId="26" xfId="4" applyNumberFormat="1" applyFont="1" applyFill="1" applyBorder="1" applyAlignment="1">
      <alignment horizontal="right" vertical="center"/>
    </xf>
    <xf numFmtId="165" fontId="4" fillId="3" borderId="27" xfId="0" applyNumberFormat="1" applyFont="1" applyFill="1" applyBorder="1" applyAlignment="1">
      <alignment horizontal="right" vertical="center"/>
    </xf>
    <xf numFmtId="165" fontId="4" fillId="3" borderId="28" xfId="0" applyNumberFormat="1" applyFont="1" applyFill="1" applyBorder="1" applyAlignment="1">
      <alignment horizontal="right" vertical="center"/>
    </xf>
    <xf numFmtId="168" fontId="4" fillId="3" borderId="3" xfId="4" applyNumberFormat="1" applyFont="1" applyFill="1" applyBorder="1" applyAlignment="1">
      <alignment horizontal="right" vertical="center"/>
    </xf>
    <xf numFmtId="168" fontId="4" fillId="3" borderId="29" xfId="4" applyNumberFormat="1" applyFont="1" applyFill="1" applyBorder="1" applyAlignment="1">
      <alignment horizontal="right" vertical="center"/>
    </xf>
    <xf numFmtId="168" fontId="4" fillId="3" borderId="30" xfId="4" applyNumberFormat="1" applyFont="1" applyFill="1" applyBorder="1" applyAlignment="1">
      <alignment horizontal="right" vertical="center"/>
    </xf>
    <xf numFmtId="3" fontId="4" fillId="3" borderId="31" xfId="4" applyNumberFormat="1" applyFont="1" applyFill="1" applyBorder="1" applyAlignment="1">
      <alignment horizontal="right" vertical="center"/>
    </xf>
    <xf numFmtId="3" fontId="4" fillId="3" borderId="32" xfId="4" applyNumberFormat="1" applyFont="1" applyFill="1" applyBorder="1" applyAlignment="1">
      <alignment horizontal="right" vertical="center"/>
    </xf>
    <xf numFmtId="168" fontId="5" fillId="0" borderId="0" xfId="4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3" fontId="5" fillId="2" borderId="11" xfId="0" applyNumberFormat="1" applyFont="1" applyFill="1" applyBorder="1" applyAlignment="1">
      <alignment horizontal="centerContinuous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168" fontId="5" fillId="2" borderId="12" xfId="4" applyNumberFormat="1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right" vertical="center"/>
    </xf>
    <xf numFmtId="168" fontId="5" fillId="0" borderId="34" xfId="4" applyNumberFormat="1" applyFont="1" applyFill="1" applyBorder="1" applyAlignment="1">
      <alignment horizontal="right" vertical="center"/>
    </xf>
    <xf numFmtId="168" fontId="5" fillId="0" borderId="35" xfId="4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vertical="center"/>
    </xf>
    <xf numFmtId="3" fontId="4" fillId="2" borderId="36" xfId="0" applyNumberFormat="1" applyFont="1" applyFill="1" applyBorder="1" applyAlignment="1">
      <alignment vertical="center"/>
    </xf>
    <xf numFmtId="3" fontId="4" fillId="2" borderId="37" xfId="0" applyNumberFormat="1" applyFont="1" applyFill="1" applyBorder="1" applyAlignment="1">
      <alignment vertical="center"/>
    </xf>
    <xf numFmtId="3" fontId="4" fillId="2" borderId="38" xfId="0" applyNumberFormat="1" applyFont="1" applyFill="1" applyBorder="1" applyAlignment="1">
      <alignment vertical="center"/>
    </xf>
    <xf numFmtId="3" fontId="5" fillId="2" borderId="39" xfId="0" applyNumberFormat="1" applyFont="1" applyFill="1" applyBorder="1" applyAlignment="1">
      <alignment vertical="center"/>
    </xf>
    <xf numFmtId="3" fontId="5" fillId="2" borderId="40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horizontal="right" vertical="center"/>
    </xf>
    <xf numFmtId="168" fontId="5" fillId="0" borderId="3" xfId="4" applyNumberFormat="1" applyFont="1" applyFill="1" applyBorder="1" applyAlignment="1">
      <alignment horizontal="right" vertical="center"/>
    </xf>
    <xf numFmtId="168" fontId="5" fillId="0" borderId="41" xfId="4" applyNumberFormat="1" applyFont="1" applyFill="1" applyBorder="1" applyAlignment="1">
      <alignment horizontal="right" vertical="center"/>
    </xf>
    <xf numFmtId="3" fontId="5" fillId="0" borderId="4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horizontal="right" vertical="center"/>
    </xf>
    <xf numFmtId="168" fontId="5" fillId="0" borderId="42" xfId="4" applyNumberFormat="1" applyFont="1" applyFill="1" applyBorder="1" applyAlignment="1">
      <alignment horizontal="right" vertical="center"/>
    </xf>
    <xf numFmtId="168" fontId="5" fillId="0" borderId="40" xfId="4" applyNumberFormat="1" applyFont="1" applyFill="1" applyBorder="1" applyAlignment="1">
      <alignment horizontal="right" vertical="center"/>
    </xf>
    <xf numFmtId="3" fontId="4" fillId="0" borderId="43" xfId="0" applyNumberFormat="1" applyFont="1" applyFill="1" applyBorder="1" applyAlignment="1">
      <alignment horizontal="right" vertical="center"/>
    </xf>
    <xf numFmtId="4" fontId="4" fillId="0" borderId="43" xfId="0" applyNumberFormat="1" applyFont="1" applyFill="1" applyBorder="1" applyAlignment="1">
      <alignment horizontal="right" vertical="center"/>
    </xf>
    <xf numFmtId="168" fontId="5" fillId="0" borderId="43" xfId="4" applyNumberFormat="1" applyFont="1" applyFill="1" applyBorder="1" applyAlignment="1">
      <alignment horizontal="right" vertical="center"/>
    </xf>
    <xf numFmtId="168" fontId="5" fillId="0" borderId="44" xfId="4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168" fontId="5" fillId="0" borderId="5" xfId="4" applyNumberFormat="1" applyFont="1" applyFill="1" applyBorder="1" applyAlignment="1">
      <alignment horizontal="right" vertical="center"/>
    </xf>
    <xf numFmtId="168" fontId="5" fillId="0" borderId="45" xfId="4" applyNumberFormat="1" applyFont="1" applyFill="1" applyBorder="1" applyAlignment="1">
      <alignment horizontal="right" vertical="center"/>
    </xf>
    <xf numFmtId="3" fontId="5" fillId="0" borderId="34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168" fontId="5" fillId="0" borderId="7" xfId="4" applyNumberFormat="1" applyFont="1" applyFill="1" applyBorder="1" applyAlignment="1">
      <alignment horizontal="right" vertical="center"/>
    </xf>
    <xf numFmtId="168" fontId="5" fillId="0" borderId="46" xfId="4" applyNumberFormat="1" applyFont="1" applyFill="1" applyBorder="1" applyAlignment="1">
      <alignment horizontal="right" vertical="center"/>
    </xf>
    <xf numFmtId="3" fontId="5" fillId="0" borderId="47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3" fontId="5" fillId="2" borderId="46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8" fontId="4" fillId="3" borderId="0" xfId="4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3" fontId="8" fillId="0" borderId="0" xfId="1" applyNumberFormat="1" applyFont="1" applyFill="1" applyBorder="1"/>
    <xf numFmtId="164" fontId="8" fillId="0" borderId="0" xfId="1" applyFont="1" applyFill="1" applyBorder="1"/>
    <xf numFmtId="0" fontId="5" fillId="0" borderId="0" xfId="0" quotePrefix="1" applyFont="1" applyBorder="1" applyAlignment="1">
      <alignment horizontal="center"/>
    </xf>
    <xf numFmtId="3" fontId="8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center" vertical="center" wrapText="1"/>
    </xf>
    <xf numFmtId="3" fontId="5" fillId="2" borderId="49" xfId="0" applyNumberFormat="1" applyFont="1" applyFill="1" applyBorder="1" applyAlignment="1">
      <alignment horizontal="center" vertical="center" wrapText="1"/>
    </xf>
    <xf numFmtId="3" fontId="5" fillId="2" borderId="50" xfId="0" applyNumberFormat="1" applyFont="1" applyFill="1" applyBorder="1" applyAlignment="1">
      <alignment horizontal="center" vertical="center" wrapText="1"/>
    </xf>
    <xf numFmtId="3" fontId="5" fillId="2" borderId="51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3" fontId="5" fillId="2" borderId="53" xfId="0" applyNumberFormat="1" applyFont="1" applyFill="1" applyBorder="1" applyAlignment="1">
      <alignment horizontal="center" vertical="center" wrapText="1"/>
    </xf>
    <xf numFmtId="3" fontId="5" fillId="2" borderId="54" xfId="0" applyNumberFormat="1" applyFont="1" applyFill="1" applyBorder="1" applyAlignment="1">
      <alignment horizontal="center" vertical="center"/>
    </xf>
    <xf numFmtId="3" fontId="5" fillId="2" borderId="47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8" fontId="4" fillId="3" borderId="55" xfId="4" applyNumberFormat="1" applyFont="1" applyFill="1" applyBorder="1" applyAlignment="1">
      <alignment horizontal="right" vertical="center"/>
    </xf>
    <xf numFmtId="168" fontId="4" fillId="3" borderId="56" xfId="4" applyNumberFormat="1" applyFont="1" applyFill="1" applyBorder="1" applyAlignment="1">
      <alignment horizontal="right" vertical="center"/>
    </xf>
    <xf numFmtId="168" fontId="4" fillId="3" borderId="57" xfId="4" applyNumberFormat="1" applyFont="1" applyFill="1" applyBorder="1" applyAlignment="1">
      <alignment horizontal="right" vertical="center"/>
    </xf>
    <xf numFmtId="168" fontId="4" fillId="3" borderId="58" xfId="4" applyNumberFormat="1" applyFont="1" applyFill="1" applyBorder="1" applyAlignment="1">
      <alignment horizontal="right" vertical="center"/>
    </xf>
    <xf numFmtId="168" fontId="4" fillId="3" borderId="59" xfId="4" applyNumberFormat="1" applyFont="1" applyFill="1" applyBorder="1" applyAlignment="1">
      <alignment horizontal="right" vertical="center"/>
    </xf>
    <xf numFmtId="168" fontId="4" fillId="3" borderId="60" xfId="4" applyNumberFormat="1" applyFont="1" applyFill="1" applyBorder="1" applyAlignment="1">
      <alignment horizontal="right" vertical="center"/>
    </xf>
    <xf numFmtId="168" fontId="4" fillId="3" borderId="61" xfId="4" applyNumberFormat="1" applyFont="1" applyFill="1" applyBorder="1" applyAlignment="1">
      <alignment horizontal="right" vertical="center"/>
    </xf>
    <xf numFmtId="168" fontId="4" fillId="3" borderId="62" xfId="4" applyNumberFormat="1" applyFont="1" applyFill="1" applyBorder="1" applyAlignment="1">
      <alignment horizontal="right" vertical="center"/>
    </xf>
    <xf numFmtId="168" fontId="4" fillId="3" borderId="63" xfId="4" applyNumberFormat="1" applyFont="1" applyFill="1" applyBorder="1" applyAlignment="1">
      <alignment horizontal="right" vertical="center"/>
    </xf>
    <xf numFmtId="168" fontId="4" fillId="3" borderId="64" xfId="4" applyNumberFormat="1" applyFont="1" applyFill="1" applyBorder="1" applyAlignment="1">
      <alignment horizontal="right" vertical="center"/>
    </xf>
    <xf numFmtId="168" fontId="4" fillId="3" borderId="65" xfId="4" applyNumberFormat="1" applyFont="1" applyFill="1" applyBorder="1" applyAlignment="1">
      <alignment horizontal="right" vertical="center"/>
    </xf>
    <xf numFmtId="168" fontId="4" fillId="3" borderId="66" xfId="4" applyNumberFormat="1" applyFont="1" applyFill="1" applyBorder="1" applyAlignment="1">
      <alignment horizontal="right" vertical="center"/>
    </xf>
    <xf numFmtId="168" fontId="4" fillId="3" borderId="67" xfId="4" applyNumberFormat="1" applyFont="1" applyFill="1" applyBorder="1" applyAlignment="1">
      <alignment horizontal="right" vertical="center"/>
    </xf>
    <xf numFmtId="168" fontId="4" fillId="3" borderId="68" xfId="4" applyNumberFormat="1" applyFont="1" applyFill="1" applyBorder="1" applyAlignment="1">
      <alignment horizontal="right" vertical="center"/>
    </xf>
    <xf numFmtId="168" fontId="4" fillId="3" borderId="69" xfId="4" applyNumberFormat="1" applyFont="1" applyFill="1" applyBorder="1" applyAlignment="1">
      <alignment horizontal="right" vertical="center"/>
    </xf>
    <xf numFmtId="0" fontId="5" fillId="0" borderId="70" xfId="0" applyFont="1" applyBorder="1" applyAlignment="1">
      <alignment horizontal="center"/>
    </xf>
    <xf numFmtId="0" fontId="5" fillId="0" borderId="70" xfId="0" quotePrefix="1" applyFont="1" applyBorder="1" applyAlignment="1">
      <alignment horizontal="center"/>
    </xf>
    <xf numFmtId="0" fontId="4" fillId="2" borderId="18" xfId="3" applyFont="1" applyFill="1" applyBorder="1" applyAlignment="1">
      <alignment horizontal="left" vertical="center" indent="1"/>
    </xf>
    <xf numFmtId="3" fontId="4" fillId="0" borderId="71" xfId="3" applyNumberFormat="1" applyFont="1" applyBorder="1" applyAlignment="1">
      <alignment horizontal="right" vertical="center"/>
    </xf>
    <xf numFmtId="3" fontId="4" fillId="0" borderId="5" xfId="3" applyNumberFormat="1" applyFont="1" applyBorder="1" applyAlignment="1">
      <alignment horizontal="right" vertical="center"/>
    </xf>
    <xf numFmtId="3" fontId="4" fillId="0" borderId="72" xfId="3" applyNumberFormat="1" applyFont="1" applyBorder="1" applyAlignment="1">
      <alignment horizontal="right" vertical="center"/>
    </xf>
    <xf numFmtId="0" fontId="4" fillId="2" borderId="16" xfId="3" applyFont="1" applyFill="1" applyBorder="1" applyAlignment="1">
      <alignment vertical="center"/>
    </xf>
    <xf numFmtId="3" fontId="4" fillId="0" borderId="73" xfId="3" applyNumberFormat="1" applyFont="1" applyBorder="1" applyAlignment="1">
      <alignment horizontal="right" vertical="center"/>
    </xf>
    <xf numFmtId="3" fontId="4" fillId="0" borderId="43" xfId="3" applyNumberFormat="1" applyFont="1" applyBorder="1" applyAlignment="1">
      <alignment horizontal="right" vertical="center"/>
    </xf>
    <xf numFmtId="3" fontId="4" fillId="0" borderId="28" xfId="3" applyNumberFormat="1" applyFont="1" applyBorder="1" applyAlignment="1">
      <alignment horizontal="right" vertical="center"/>
    </xf>
    <xf numFmtId="3" fontId="4" fillId="0" borderId="28" xfId="3" applyNumberFormat="1" applyFont="1" applyFill="1" applyBorder="1" applyAlignment="1">
      <alignment horizontal="right" vertical="center"/>
    </xf>
    <xf numFmtId="0" fontId="4" fillId="2" borderId="74" xfId="3" applyFont="1" applyFill="1" applyBorder="1" applyAlignment="1">
      <alignment horizontal="left" vertical="center" indent="1"/>
    </xf>
    <xf numFmtId="3" fontId="4" fillId="0" borderId="75" xfId="3" applyNumberFormat="1" applyFont="1" applyBorder="1" applyAlignment="1">
      <alignment horizontal="right" vertical="center"/>
    </xf>
    <xf numFmtId="3" fontId="4" fillId="0" borderId="76" xfId="3" applyNumberFormat="1" applyFont="1" applyBorder="1" applyAlignment="1">
      <alignment horizontal="right" vertical="center"/>
    </xf>
    <xf numFmtId="3" fontId="4" fillId="0" borderId="77" xfId="3" applyNumberFormat="1" applyFont="1" applyBorder="1" applyAlignment="1">
      <alignment horizontal="right" vertical="center"/>
    </xf>
    <xf numFmtId="3" fontId="4" fillId="0" borderId="78" xfId="3" applyNumberFormat="1" applyFont="1" applyBorder="1" applyAlignment="1">
      <alignment horizontal="right" vertical="center"/>
    </xf>
    <xf numFmtId="3" fontId="4" fillId="0" borderId="79" xfId="3" applyNumberFormat="1" applyFont="1" applyBorder="1" applyAlignment="1">
      <alignment horizontal="right" vertical="center"/>
    </xf>
    <xf numFmtId="3" fontId="4" fillId="0" borderId="80" xfId="3" applyNumberFormat="1" applyFont="1" applyBorder="1" applyAlignment="1">
      <alignment horizontal="right" vertical="center"/>
    </xf>
    <xf numFmtId="0" fontId="4" fillId="2" borderId="11" xfId="3" applyFont="1" applyFill="1" applyBorder="1" applyAlignment="1">
      <alignment vertical="center"/>
    </xf>
    <xf numFmtId="3" fontId="5" fillId="2" borderId="81" xfId="3" applyNumberFormat="1" applyFont="1" applyFill="1" applyBorder="1" applyAlignment="1">
      <alignment horizontal="center" vertical="center"/>
    </xf>
    <xf numFmtId="3" fontId="5" fillId="2" borderId="12" xfId="3" applyNumberFormat="1" applyFont="1" applyFill="1" applyBorder="1" applyAlignment="1">
      <alignment horizontal="center" vertical="center"/>
    </xf>
    <xf numFmtId="3" fontId="5" fillId="2" borderId="82" xfId="3" applyNumberFormat="1" applyFont="1" applyFill="1" applyBorder="1" applyAlignment="1">
      <alignment horizontal="center" vertical="center"/>
    </xf>
    <xf numFmtId="0" fontId="4" fillId="2" borderId="83" xfId="3" applyFont="1" applyFill="1" applyBorder="1" applyAlignment="1">
      <alignment vertical="center"/>
    </xf>
    <xf numFmtId="3" fontId="4" fillId="0" borderId="84" xfId="3" applyNumberFormat="1" applyFont="1" applyBorder="1" applyAlignment="1">
      <alignment horizontal="right" vertical="center"/>
    </xf>
    <xf numFmtId="3" fontId="4" fillId="0" borderId="85" xfId="3" applyNumberFormat="1" applyFont="1" applyBorder="1" applyAlignment="1">
      <alignment horizontal="right" vertical="center"/>
    </xf>
    <xf numFmtId="3" fontId="4" fillId="0" borderId="86" xfId="3" applyNumberFormat="1" applyFont="1" applyBorder="1" applyAlignment="1">
      <alignment horizontal="right" vertical="center"/>
    </xf>
    <xf numFmtId="3" fontId="5" fillId="2" borderId="87" xfId="3" applyNumberFormat="1" applyFont="1" applyFill="1" applyBorder="1" applyAlignment="1">
      <alignment horizontal="center" vertical="center" wrapText="1"/>
    </xf>
    <xf numFmtId="3" fontId="4" fillId="0" borderId="88" xfId="3" applyNumberFormat="1" applyFont="1" applyBorder="1" applyAlignment="1">
      <alignment horizontal="right" vertical="center"/>
    </xf>
    <xf numFmtId="3" fontId="5" fillId="2" borderId="89" xfId="3" applyNumberFormat="1" applyFont="1" applyFill="1" applyBorder="1" applyAlignment="1">
      <alignment horizontal="center" vertical="center"/>
    </xf>
    <xf numFmtId="3" fontId="5" fillId="2" borderId="89" xfId="3" applyNumberFormat="1" applyFont="1" applyFill="1" applyBorder="1" applyAlignment="1">
      <alignment horizontal="center" vertical="center" wrapText="1"/>
    </xf>
    <xf numFmtId="3" fontId="4" fillId="0" borderId="90" xfId="3" applyNumberFormat="1" applyFont="1" applyBorder="1" applyAlignment="1">
      <alignment horizontal="right" vertical="center"/>
    </xf>
    <xf numFmtId="3" fontId="4" fillId="0" borderId="91" xfId="3" applyNumberFormat="1" applyFont="1" applyBorder="1" applyAlignment="1">
      <alignment horizontal="right" vertical="center"/>
    </xf>
    <xf numFmtId="3" fontId="4" fillId="0" borderId="92" xfId="3" applyNumberFormat="1" applyFont="1" applyBorder="1" applyAlignment="1">
      <alignment horizontal="right" vertical="center"/>
    </xf>
    <xf numFmtId="3" fontId="4" fillId="0" borderId="93" xfId="3" applyNumberFormat="1" applyFont="1" applyBorder="1" applyAlignment="1">
      <alignment horizontal="right" vertical="center"/>
    </xf>
    <xf numFmtId="165" fontId="4" fillId="3" borderId="94" xfId="0" applyNumberFormat="1" applyFont="1" applyFill="1" applyBorder="1" applyAlignment="1">
      <alignment horizontal="right"/>
    </xf>
    <xf numFmtId="165" fontId="4" fillId="0" borderId="95" xfId="0" applyNumberFormat="1" applyFont="1" applyFill="1" applyBorder="1" applyAlignment="1">
      <alignment horizontal="right"/>
    </xf>
    <xf numFmtId="165" fontId="4" fillId="3" borderId="34" xfId="0" applyNumberFormat="1" applyFont="1" applyFill="1" applyBorder="1" applyAlignment="1">
      <alignment horizontal="right"/>
    </xf>
    <xf numFmtId="165" fontId="4" fillId="0" borderId="96" xfId="0" applyNumberFormat="1" applyFont="1" applyFill="1" applyBorder="1" applyAlignment="1">
      <alignment horizontal="right"/>
    </xf>
    <xf numFmtId="165" fontId="4" fillId="3" borderId="7" xfId="0" applyNumberFormat="1" applyFont="1" applyFill="1" applyBorder="1" applyAlignment="1">
      <alignment horizontal="right"/>
    </xf>
    <xf numFmtId="165" fontId="4" fillId="0" borderId="97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center"/>
    </xf>
    <xf numFmtId="165" fontId="4" fillId="3" borderId="98" xfId="0" applyNumberFormat="1" applyFont="1" applyFill="1" applyBorder="1" applyAlignment="1">
      <alignment horizontal="right"/>
    </xf>
    <xf numFmtId="165" fontId="4" fillId="3" borderId="99" xfId="0" applyNumberFormat="1" applyFont="1" applyFill="1" applyBorder="1" applyAlignment="1">
      <alignment horizontal="right"/>
    </xf>
    <xf numFmtId="165" fontId="4" fillId="3" borderId="100" xfId="0" applyNumberFormat="1" applyFont="1" applyFill="1" applyBorder="1" applyAlignment="1">
      <alignment horizontal="right"/>
    </xf>
    <xf numFmtId="168" fontId="4" fillId="3" borderId="101" xfId="4" applyNumberFormat="1" applyFont="1" applyFill="1" applyBorder="1" applyAlignment="1">
      <alignment horizontal="right" vertical="center"/>
    </xf>
    <xf numFmtId="0" fontId="5" fillId="2" borderId="102" xfId="0" applyFont="1" applyFill="1" applyBorder="1" applyAlignment="1">
      <alignment horizontal="center" vertical="center"/>
    </xf>
    <xf numFmtId="3" fontId="4" fillId="0" borderId="103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4" fillId="0" borderId="26" xfId="0" applyNumberFormat="1" applyFont="1" applyFill="1" applyBorder="1" applyAlignment="1">
      <alignment horizontal="right" vertical="center"/>
    </xf>
    <xf numFmtId="3" fontId="4" fillId="0" borderId="104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168" fontId="10" fillId="0" borderId="42" xfId="0" applyNumberFormat="1" applyFont="1" applyFill="1" applyBorder="1" applyAlignment="1">
      <alignment horizontal="right" vertical="center"/>
    </xf>
    <xf numFmtId="168" fontId="10" fillId="0" borderId="43" xfId="0" applyNumberFormat="1" applyFont="1" applyFill="1" applyBorder="1" applyAlignment="1">
      <alignment horizontal="right" vertical="center"/>
    </xf>
    <xf numFmtId="168" fontId="10" fillId="0" borderId="3" xfId="0" applyNumberFormat="1" applyFont="1" applyFill="1" applyBorder="1" applyAlignment="1">
      <alignment horizontal="right" vertical="center"/>
    </xf>
    <xf numFmtId="168" fontId="10" fillId="0" borderId="5" xfId="0" applyNumberFormat="1" applyFont="1" applyFill="1" applyBorder="1" applyAlignment="1">
      <alignment horizontal="right" vertical="center"/>
    </xf>
    <xf numFmtId="168" fontId="10" fillId="0" borderId="34" xfId="0" applyNumberFormat="1" applyFont="1" applyFill="1" applyBorder="1" applyAlignment="1">
      <alignment horizontal="right" vertical="center"/>
    </xf>
    <xf numFmtId="3" fontId="10" fillId="0" borderId="34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42" xfId="0" applyNumberFormat="1" applyFont="1" applyFill="1" applyBorder="1" applyAlignment="1">
      <alignment horizontal="right" vertical="center"/>
    </xf>
    <xf numFmtId="3" fontId="4" fillId="0" borderId="43" xfId="3" applyNumberFormat="1" applyFont="1" applyFill="1" applyBorder="1" applyAlignment="1">
      <alignment horizontal="right" vertical="center"/>
    </xf>
    <xf numFmtId="3" fontId="4" fillId="0" borderId="85" xfId="3" applyNumberFormat="1" applyFont="1" applyFill="1" applyBorder="1" applyAlignment="1">
      <alignment horizontal="right" vertical="center"/>
    </xf>
    <xf numFmtId="3" fontId="4" fillId="0" borderId="86" xfId="3" applyNumberFormat="1" applyFont="1" applyFill="1" applyBorder="1" applyAlignment="1">
      <alignment horizontal="right" vertical="center"/>
    </xf>
    <xf numFmtId="3" fontId="4" fillId="0" borderId="71" xfId="3" applyNumberFormat="1" applyFont="1" applyFill="1" applyBorder="1" applyAlignment="1">
      <alignment horizontal="right" vertical="center"/>
    </xf>
    <xf numFmtId="3" fontId="4" fillId="0" borderId="5" xfId="3" applyNumberFormat="1" applyFont="1" applyFill="1" applyBorder="1" applyAlignment="1">
      <alignment horizontal="right" vertical="center"/>
    </xf>
    <xf numFmtId="3" fontId="4" fillId="0" borderId="72" xfId="3" applyNumberFormat="1" applyFont="1" applyFill="1" applyBorder="1" applyAlignment="1">
      <alignment horizontal="right" vertical="center"/>
    </xf>
    <xf numFmtId="3" fontId="11" fillId="0" borderId="79" xfId="3" applyNumberFormat="1" applyFont="1" applyBorder="1" applyAlignment="1">
      <alignment horizontal="right" vertical="center"/>
    </xf>
    <xf numFmtId="3" fontId="11" fillId="0" borderId="43" xfId="3" applyNumberFormat="1" applyFont="1" applyBorder="1" applyAlignment="1">
      <alignment horizontal="right" vertical="center"/>
    </xf>
    <xf numFmtId="3" fontId="11" fillId="0" borderId="28" xfId="3" applyNumberFormat="1" applyFont="1" applyBorder="1" applyAlignment="1">
      <alignment horizontal="right" vertical="center"/>
    </xf>
    <xf numFmtId="168" fontId="4" fillId="0" borderId="65" xfId="4" applyNumberFormat="1" applyFont="1" applyFill="1" applyBorder="1" applyAlignment="1">
      <alignment horizontal="right" vertical="center"/>
    </xf>
    <xf numFmtId="3" fontId="5" fillId="0" borderId="106" xfId="0" applyNumberFormat="1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/>
    </xf>
    <xf numFmtId="168" fontId="5" fillId="0" borderId="106" xfId="4" applyNumberFormat="1" applyFont="1" applyFill="1" applyBorder="1" applyAlignment="1">
      <alignment horizontal="center"/>
    </xf>
    <xf numFmtId="0" fontId="5" fillId="0" borderId="106" xfId="0" applyFont="1" applyFill="1" applyBorder="1" applyAlignment="1">
      <alignment horizontal="center"/>
    </xf>
    <xf numFmtId="0" fontId="5" fillId="0" borderId="106" xfId="0" applyFont="1" applyFill="1" applyBorder="1"/>
    <xf numFmtId="0" fontId="4" fillId="0" borderId="0" xfId="3" applyFont="1" applyFill="1"/>
    <xf numFmtId="0" fontId="10" fillId="0" borderId="0" xfId="0" applyFont="1" applyAlignment="1">
      <alignment horizontal="center"/>
    </xf>
    <xf numFmtId="0" fontId="13" fillId="0" borderId="0" xfId="3" applyFont="1"/>
    <xf numFmtId="168" fontId="4" fillId="0" borderId="103" xfId="4" applyNumberFormat="1" applyFont="1" applyBorder="1" applyAlignment="1">
      <alignment horizontal="right" vertical="center"/>
    </xf>
    <xf numFmtId="168" fontId="4" fillId="0" borderId="24" xfId="4" applyNumberFormat="1" applyFont="1" applyBorder="1" applyAlignment="1">
      <alignment horizontal="right" vertical="center"/>
    </xf>
    <xf numFmtId="168" fontId="4" fillId="0" borderId="26" xfId="4" applyNumberFormat="1" applyFont="1" applyBorder="1" applyAlignment="1">
      <alignment horizontal="right" vertical="center"/>
    </xf>
    <xf numFmtId="168" fontId="4" fillId="0" borderId="104" xfId="4" applyNumberFormat="1" applyFont="1" applyBorder="1" applyAlignment="1">
      <alignment horizontal="right" vertical="center"/>
    </xf>
    <xf numFmtId="168" fontId="4" fillId="0" borderId="100" xfId="4" applyNumberFormat="1" applyFont="1" applyBorder="1" applyAlignment="1">
      <alignment horizontal="right" vertical="center"/>
    </xf>
    <xf numFmtId="168" fontId="4" fillId="3" borderId="5" xfId="4" applyNumberFormat="1" applyFont="1" applyFill="1" applyBorder="1" applyAlignment="1">
      <alignment horizontal="right" vertical="center"/>
    </xf>
    <xf numFmtId="0" fontId="11" fillId="0" borderId="0" xfId="0" applyFont="1"/>
    <xf numFmtId="3" fontId="11" fillId="0" borderId="84" xfId="3" applyNumberFormat="1" applyFont="1" applyBorder="1" applyAlignment="1">
      <alignment horizontal="right" vertical="center"/>
    </xf>
    <xf numFmtId="3" fontId="11" fillId="0" borderId="85" xfId="3" applyNumberFormat="1" applyFont="1" applyBorder="1" applyAlignment="1">
      <alignment horizontal="right" vertical="center"/>
    </xf>
    <xf numFmtId="3" fontId="11" fillId="0" borderId="86" xfId="3" applyNumberFormat="1" applyFont="1" applyBorder="1" applyAlignment="1">
      <alignment horizontal="right" vertical="center"/>
    </xf>
    <xf numFmtId="3" fontId="11" fillId="0" borderId="71" xfId="3" applyNumberFormat="1" applyFont="1" applyBorder="1" applyAlignment="1">
      <alignment horizontal="right" vertical="center"/>
    </xf>
    <xf numFmtId="3" fontId="11" fillId="0" borderId="5" xfId="3" applyNumberFormat="1" applyFont="1" applyBorder="1" applyAlignment="1">
      <alignment horizontal="right" vertical="center"/>
    </xf>
    <xf numFmtId="3" fontId="11" fillId="0" borderId="72" xfId="3" applyNumberFormat="1" applyFont="1" applyBorder="1" applyAlignment="1">
      <alignment horizontal="right" vertical="center"/>
    </xf>
    <xf numFmtId="3" fontId="11" fillId="0" borderId="73" xfId="3" applyNumberFormat="1" applyFont="1" applyBorder="1" applyAlignment="1">
      <alignment horizontal="right" vertical="center"/>
    </xf>
    <xf numFmtId="3" fontId="11" fillId="0" borderId="43" xfId="3" applyNumberFormat="1" applyFont="1" applyFill="1" applyBorder="1" applyAlignment="1">
      <alignment horizontal="right" vertical="center"/>
    </xf>
    <xf numFmtId="3" fontId="11" fillId="0" borderId="71" xfId="3" applyNumberFormat="1" applyFont="1" applyFill="1" applyBorder="1" applyAlignment="1">
      <alignment horizontal="right" vertical="center"/>
    </xf>
    <xf numFmtId="3" fontId="11" fillId="0" borderId="5" xfId="3" applyNumberFormat="1" applyFont="1" applyFill="1" applyBorder="1" applyAlignment="1">
      <alignment horizontal="right" vertical="center"/>
    </xf>
    <xf numFmtId="3" fontId="11" fillId="0" borderId="72" xfId="3" applyNumberFormat="1" applyFont="1" applyFill="1" applyBorder="1" applyAlignment="1">
      <alignment horizontal="right" vertical="center"/>
    </xf>
    <xf numFmtId="3" fontId="11" fillId="0" borderId="75" xfId="3" applyNumberFormat="1" applyFont="1" applyBorder="1" applyAlignment="1">
      <alignment horizontal="right" vertical="center"/>
    </xf>
    <xf numFmtId="3" fontId="11" fillId="0" borderId="76" xfId="3" applyNumberFormat="1" applyFont="1" applyBorder="1" applyAlignment="1">
      <alignment horizontal="right" vertical="center"/>
    </xf>
    <xf numFmtId="3" fontId="11" fillId="0" borderId="77" xfId="3" applyNumberFormat="1" applyFont="1" applyBorder="1" applyAlignment="1">
      <alignment horizontal="right" vertical="center"/>
    </xf>
    <xf numFmtId="0" fontId="14" fillId="0" borderId="0" xfId="0" applyFont="1"/>
    <xf numFmtId="168" fontId="14" fillId="0" borderId="0" xfId="0" applyNumberFormat="1" applyFont="1"/>
    <xf numFmtId="0" fontId="14" fillId="0" borderId="0" xfId="3" applyFont="1"/>
    <xf numFmtId="3" fontId="4" fillId="3" borderId="43" xfId="0" applyNumberFormat="1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3" borderId="34" xfId="0" applyNumberFormat="1" applyFont="1" applyFill="1" applyBorder="1" applyAlignment="1">
      <alignment horizontal="right" vertical="center"/>
    </xf>
    <xf numFmtId="3" fontId="5" fillId="3" borderId="7" xfId="0" applyNumberFormat="1" applyFont="1" applyFill="1" applyBorder="1" applyAlignment="1">
      <alignment horizontal="right" vertical="center"/>
    </xf>
    <xf numFmtId="1" fontId="11" fillId="0" borderId="43" xfId="4" applyNumberFormat="1" applyFont="1" applyFill="1" applyBorder="1" applyAlignment="1">
      <alignment horizontal="right" vertical="center"/>
    </xf>
    <xf numFmtId="1" fontId="11" fillId="0" borderId="3" xfId="4" applyNumberFormat="1" applyFont="1" applyFill="1" applyBorder="1" applyAlignment="1">
      <alignment horizontal="right" vertical="center"/>
    </xf>
    <xf numFmtId="1" fontId="11" fillId="0" borderId="5" xfId="4" applyNumberFormat="1" applyFont="1" applyFill="1" applyBorder="1" applyAlignment="1">
      <alignment horizontal="right" vertical="center"/>
    </xf>
    <xf numFmtId="1" fontId="10" fillId="0" borderId="42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/>
    </xf>
    <xf numFmtId="1" fontId="10" fillId="0" borderId="34" xfId="0" applyNumberFormat="1" applyFont="1" applyFill="1" applyBorder="1" applyAlignment="1">
      <alignment horizontal="right" vertical="center"/>
    </xf>
    <xf numFmtId="3" fontId="11" fillId="0" borderId="43" xfId="0" applyNumberFormat="1" applyFont="1" applyFill="1" applyBorder="1" applyAlignment="1">
      <alignment horizontal="right" vertical="center"/>
    </xf>
    <xf numFmtId="168" fontId="10" fillId="0" borderId="40" xfId="4" applyNumberFormat="1" applyFont="1" applyFill="1" applyBorder="1" applyAlignment="1">
      <alignment horizontal="right" vertical="center"/>
    </xf>
    <xf numFmtId="168" fontId="10" fillId="0" borderId="44" xfId="4" applyNumberFormat="1" applyFont="1" applyFill="1" applyBorder="1" applyAlignment="1">
      <alignment horizontal="right" vertical="center"/>
    </xf>
    <xf numFmtId="168" fontId="10" fillId="0" borderId="41" xfId="4" applyNumberFormat="1" applyFont="1" applyFill="1" applyBorder="1" applyAlignment="1">
      <alignment horizontal="right" vertical="center"/>
    </xf>
    <xf numFmtId="168" fontId="10" fillId="0" borderId="45" xfId="4" applyNumberFormat="1" applyFont="1" applyFill="1" applyBorder="1" applyAlignment="1">
      <alignment horizontal="right" vertical="center"/>
    </xf>
    <xf numFmtId="168" fontId="10" fillId="0" borderId="35" xfId="4" applyNumberFormat="1" applyFont="1" applyFill="1" applyBorder="1" applyAlignment="1">
      <alignment horizontal="right" vertical="center"/>
    </xf>
    <xf numFmtId="0" fontId="11" fillId="0" borderId="0" xfId="3" applyFont="1"/>
    <xf numFmtId="168" fontId="11" fillId="0" borderId="0" xfId="0" applyNumberFormat="1" applyFont="1"/>
    <xf numFmtId="0" fontId="8" fillId="0" borderId="0" xfId="0" applyFont="1" applyAlignment="1"/>
    <xf numFmtId="0" fontId="8" fillId="0" borderId="0" xfId="0" applyFont="1" applyBorder="1" applyAlignment="1"/>
    <xf numFmtId="165" fontId="8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8" fontId="8" fillId="0" borderId="0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0" fontId="14" fillId="0" borderId="0" xfId="0" applyFont="1" applyFill="1"/>
    <xf numFmtId="0" fontId="8" fillId="0" borderId="0" xfId="0" applyFont="1" applyFill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3" applyFont="1"/>
    <xf numFmtId="3" fontId="11" fillId="0" borderId="3" xfId="0" applyNumberFormat="1" applyFont="1" applyFill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78" xfId="3" applyNumberFormat="1" applyFont="1" applyBorder="1" applyAlignment="1">
      <alignment horizontal="right" vertical="center"/>
    </xf>
    <xf numFmtId="3" fontId="11" fillId="0" borderId="80" xfId="3" applyNumberFormat="1" applyFont="1" applyBorder="1" applyAlignment="1">
      <alignment horizontal="right" vertical="center"/>
    </xf>
    <xf numFmtId="0" fontId="17" fillId="0" borderId="0" xfId="3" applyFont="1"/>
    <xf numFmtId="166" fontId="5" fillId="0" borderId="0" xfId="0" applyNumberFormat="1" applyFont="1" applyFill="1" applyBorder="1"/>
    <xf numFmtId="3" fontId="4" fillId="0" borderId="0" xfId="0" applyNumberFormat="1" applyFont="1" applyFill="1" applyBorder="1"/>
    <xf numFmtId="0" fontId="11" fillId="0" borderId="0" xfId="0" applyFont="1" applyFill="1" applyBorder="1" applyAlignment="1"/>
    <xf numFmtId="0" fontId="8" fillId="0" borderId="0" xfId="0" applyFont="1" applyFill="1" applyAlignment="1"/>
    <xf numFmtId="3" fontId="4" fillId="0" borderId="8" xfId="0" quotePrefix="1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4" fillId="0" borderId="10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70" xfId="0" applyFont="1" applyBorder="1" applyAlignment="1"/>
    <xf numFmtId="0" fontId="4" fillId="0" borderId="0" xfId="0" applyFont="1" applyBorder="1" applyAlignment="1">
      <alignment horizontal="center"/>
    </xf>
    <xf numFmtId="3" fontId="4" fillId="0" borderId="108" xfId="0" quotePrefix="1" applyNumberFormat="1" applyFont="1" applyBorder="1" applyAlignment="1">
      <alignment horizontal="right" vertical="center"/>
    </xf>
    <xf numFmtId="3" fontId="4" fillId="0" borderId="109" xfId="0" applyNumberFormat="1" applyFont="1" applyBorder="1" applyAlignment="1">
      <alignment horizontal="right" vertical="center"/>
    </xf>
    <xf numFmtId="3" fontId="4" fillId="0" borderId="110" xfId="0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3" fontId="4" fillId="0" borderId="108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168" fontId="4" fillId="0" borderId="108" xfId="4" applyNumberFormat="1" applyFont="1" applyBorder="1" applyAlignment="1">
      <alignment horizontal="right" vertical="center"/>
    </xf>
    <xf numFmtId="168" fontId="4" fillId="0" borderId="109" xfId="4" applyNumberFormat="1" applyFont="1" applyBorder="1" applyAlignment="1">
      <alignment horizontal="right" vertical="center"/>
    </xf>
    <xf numFmtId="168" fontId="4" fillId="0" borderId="110" xfId="4" applyNumberFormat="1" applyFont="1" applyBorder="1" applyAlignment="1">
      <alignment horizontal="right" vertical="center"/>
    </xf>
    <xf numFmtId="168" fontId="4" fillId="0" borderId="111" xfId="4" applyNumberFormat="1" applyFont="1" applyBorder="1" applyAlignment="1">
      <alignment horizontal="right" vertical="center"/>
    </xf>
    <xf numFmtId="168" fontId="4" fillId="0" borderId="112" xfId="4" applyNumberFormat="1" applyFont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center"/>
    </xf>
    <xf numFmtId="3" fontId="4" fillId="0" borderId="73" xfId="3" applyNumberFormat="1" applyFont="1" applyFill="1" applyBorder="1" applyAlignment="1">
      <alignment horizontal="right" vertical="center"/>
    </xf>
    <xf numFmtId="3" fontId="4" fillId="0" borderId="0" xfId="3" applyNumberFormat="1" applyFont="1" applyBorder="1" applyAlignment="1">
      <alignment horizontal="right" vertical="center"/>
    </xf>
    <xf numFmtId="0" fontId="4" fillId="0" borderId="0" xfId="0" applyFont="1" applyBorder="1"/>
    <xf numFmtId="3" fontId="4" fillId="0" borderId="113" xfId="3" applyNumberFormat="1" applyFont="1" applyBorder="1" applyAlignment="1">
      <alignment horizontal="right" vertical="center"/>
    </xf>
    <xf numFmtId="3" fontId="4" fillId="0" borderId="114" xfId="0" quotePrefix="1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115" xfId="0" applyNumberFormat="1" applyFont="1" applyBorder="1" applyAlignment="1">
      <alignment horizontal="right" vertical="center"/>
    </xf>
    <xf numFmtId="3" fontId="4" fillId="0" borderId="114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165" fontId="4" fillId="3" borderId="31" xfId="4" applyNumberFormat="1" applyFont="1" applyFill="1" applyBorder="1" applyAlignment="1">
      <alignment horizontal="right" vertical="center"/>
    </xf>
    <xf numFmtId="165" fontId="4" fillId="3" borderId="32" xfId="4" applyNumberFormat="1" applyFont="1" applyFill="1" applyBorder="1" applyAlignment="1">
      <alignment horizontal="right" vertical="center"/>
    </xf>
    <xf numFmtId="168" fontId="4" fillId="3" borderId="72" xfId="4" applyNumberFormat="1" applyFont="1" applyFill="1" applyBorder="1" applyAlignment="1">
      <alignment horizontal="right" vertical="center"/>
    </xf>
    <xf numFmtId="168" fontId="4" fillId="3" borderId="117" xfId="4" applyNumberFormat="1" applyFont="1" applyFill="1" applyBorder="1" applyAlignment="1">
      <alignment horizontal="right" vertical="center"/>
    </xf>
    <xf numFmtId="168" fontId="4" fillId="3" borderId="118" xfId="4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68" fontId="4" fillId="0" borderId="114" xfId="4" applyNumberFormat="1" applyFont="1" applyBorder="1" applyAlignment="1">
      <alignment horizontal="right" vertical="center"/>
    </xf>
    <xf numFmtId="168" fontId="4" fillId="0" borderId="25" xfId="4" applyNumberFormat="1" applyFont="1" applyBorder="1" applyAlignment="1">
      <alignment horizontal="right" vertical="center"/>
    </xf>
    <xf numFmtId="168" fontId="4" fillId="0" borderId="72" xfId="4" applyNumberFormat="1" applyFont="1" applyBorder="1" applyAlignment="1">
      <alignment horizontal="right" vertical="center"/>
    </xf>
    <xf numFmtId="168" fontId="4" fillId="0" borderId="115" xfId="4" applyNumberFormat="1" applyFont="1" applyBorder="1" applyAlignment="1">
      <alignment horizontal="right" vertical="center"/>
    </xf>
    <xf numFmtId="168" fontId="4" fillId="0" borderId="119" xfId="4" applyNumberFormat="1" applyFont="1" applyBorder="1" applyAlignment="1">
      <alignment horizontal="right" vertical="center"/>
    </xf>
    <xf numFmtId="168" fontId="4" fillId="0" borderId="97" xfId="4" applyNumberFormat="1" applyFont="1" applyBorder="1" applyAlignment="1">
      <alignment horizontal="right" vertical="center"/>
    </xf>
    <xf numFmtId="3" fontId="4" fillId="0" borderId="0" xfId="3" applyNumberFormat="1" applyFont="1" applyFill="1"/>
    <xf numFmtId="0" fontId="4" fillId="0" borderId="0" xfId="3" applyFont="1" applyFill="1" applyBorder="1" applyAlignment="1">
      <alignment horizontal="left" vertical="center" indent="1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3" applyFont="1" applyFill="1"/>
    <xf numFmtId="3" fontId="11" fillId="0" borderId="0" xfId="3" applyNumberFormat="1" applyFont="1" applyFill="1" applyBorder="1" applyAlignment="1">
      <alignment horizontal="right" vertical="center"/>
    </xf>
    <xf numFmtId="0" fontId="14" fillId="0" borderId="0" xfId="3" applyFont="1" applyFill="1"/>
    <xf numFmtId="0" fontId="15" fillId="0" borderId="0" xfId="3" applyFont="1" applyFill="1"/>
    <xf numFmtId="0" fontId="4" fillId="0" borderId="0" xfId="3" applyFont="1" applyFill="1" applyBorder="1" applyAlignment="1">
      <alignment vertical="center"/>
    </xf>
    <xf numFmtId="0" fontId="5" fillId="2" borderId="120" xfId="0" applyFont="1" applyFill="1" applyBorder="1" applyAlignment="1">
      <alignment horizontal="center" vertical="center"/>
    </xf>
    <xf numFmtId="3" fontId="4" fillId="0" borderId="103" xfId="0" quotePrefix="1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104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168" fontId="4" fillId="0" borderId="121" xfId="4" applyNumberFormat="1" applyFont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/>
    </xf>
    <xf numFmtId="165" fontId="4" fillId="0" borderId="98" xfId="0" applyNumberFormat="1" applyFont="1" applyFill="1" applyBorder="1" applyAlignment="1">
      <alignment horizontal="right"/>
    </xf>
    <xf numFmtId="165" fontId="4" fillId="0" borderId="99" xfId="0" applyNumberFormat="1" applyFont="1" applyFill="1" applyBorder="1" applyAlignment="1">
      <alignment horizontal="right"/>
    </xf>
    <xf numFmtId="165" fontId="4" fillId="0" borderId="100" xfId="0" applyNumberFormat="1" applyFont="1" applyFill="1" applyBorder="1" applyAlignment="1">
      <alignment horizontal="right"/>
    </xf>
    <xf numFmtId="49" fontId="5" fillId="2" borderId="15" xfId="0" applyNumberFormat="1" applyFont="1" applyFill="1" applyBorder="1" applyAlignment="1">
      <alignment horizontal="right" vertical="center"/>
    </xf>
    <xf numFmtId="168" fontId="4" fillId="3" borderId="109" xfId="4" applyNumberFormat="1" applyFont="1" applyFill="1" applyBorder="1" applyAlignment="1">
      <alignment horizontal="right"/>
    </xf>
    <xf numFmtId="168" fontId="4" fillId="3" borderId="110" xfId="4" applyNumberFormat="1" applyFont="1" applyFill="1" applyBorder="1" applyAlignment="1">
      <alignment horizontal="right"/>
    </xf>
    <xf numFmtId="168" fontId="4" fillId="3" borderId="25" xfId="4" applyNumberFormat="1" applyFont="1" applyFill="1" applyBorder="1" applyAlignment="1">
      <alignment horizontal="right"/>
    </xf>
    <xf numFmtId="168" fontId="4" fillId="3" borderId="72" xfId="4" applyNumberFormat="1" applyFont="1" applyFill="1" applyBorder="1" applyAlignment="1">
      <alignment horizontal="right"/>
    </xf>
    <xf numFmtId="0" fontId="8" fillId="0" borderId="0" xfId="0" applyFont="1"/>
    <xf numFmtId="0" fontId="5" fillId="0" borderId="0" xfId="4" applyNumberFormat="1" applyFont="1" applyAlignment="1">
      <alignment horizontal="center"/>
    </xf>
    <xf numFmtId="168" fontId="4" fillId="0" borderId="0" xfId="4" applyNumberFormat="1" applyFont="1"/>
    <xf numFmtId="168" fontId="4" fillId="0" borderId="0" xfId="0" applyNumberFormat="1" applyFont="1"/>
    <xf numFmtId="3" fontId="5" fillId="2" borderId="122" xfId="0" applyNumberFormat="1" applyFont="1" applyFill="1" applyBorder="1" applyAlignment="1">
      <alignment horizontal="center" vertical="center" wrapText="1"/>
    </xf>
    <xf numFmtId="3" fontId="5" fillId="2" borderId="12" xfId="0" quotePrefix="1" applyNumberFormat="1" applyFont="1" applyFill="1" applyBorder="1" applyAlignment="1">
      <alignment horizontal="center" vertical="center" wrapText="1"/>
    </xf>
    <xf numFmtId="0" fontId="5" fillId="0" borderId="0" xfId="3" quotePrefix="1" applyFont="1" applyAlignment="1">
      <alignment horizontal="left"/>
    </xf>
    <xf numFmtId="0" fontId="5" fillId="2" borderId="82" xfId="0" quotePrefix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5" fontId="4" fillId="3" borderId="85" xfId="0" applyNumberFormat="1" applyFont="1" applyFill="1" applyBorder="1" applyAlignment="1">
      <alignment horizontal="right" vertical="center"/>
    </xf>
    <xf numFmtId="168" fontId="4" fillId="3" borderId="3" xfId="4" applyNumberFormat="1" applyFont="1" applyFill="1" applyBorder="1" applyAlignment="1">
      <alignment horizontal="right"/>
    </xf>
    <xf numFmtId="168" fontId="4" fillId="3" borderId="5" xfId="4" applyNumberFormat="1" applyFont="1" applyFill="1" applyBorder="1" applyAlignment="1">
      <alignment horizontal="right"/>
    </xf>
    <xf numFmtId="165" fontId="4" fillId="3" borderId="43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horizontal="left"/>
    </xf>
    <xf numFmtId="0" fontId="5" fillId="3" borderId="0" xfId="0" quotePrefix="1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 vertical="center"/>
    </xf>
    <xf numFmtId="3" fontId="4" fillId="0" borderId="0" xfId="3" applyNumberFormat="1" applyFont="1" applyBorder="1" applyAlignment="1">
      <alignment horizontal="center"/>
    </xf>
    <xf numFmtId="1" fontId="4" fillId="0" borderId="0" xfId="4" applyNumberFormat="1" applyFont="1"/>
    <xf numFmtId="1" fontId="4" fillId="0" borderId="0" xfId="0" applyNumberFormat="1" applyFont="1"/>
    <xf numFmtId="3" fontId="4" fillId="0" borderId="0" xfId="3" applyNumberFormat="1" applyFont="1"/>
    <xf numFmtId="167" fontId="4" fillId="0" borderId="0" xfId="3" applyNumberFormat="1" applyFont="1"/>
    <xf numFmtId="49" fontId="5" fillId="2" borderId="82" xfId="0" applyNumberFormat="1" applyFont="1" applyFill="1" applyBorder="1" applyAlignment="1">
      <alignment horizontal="right"/>
    </xf>
    <xf numFmtId="0" fontId="5" fillId="2" borderId="12" xfId="0" quotePrefix="1" applyFont="1" applyFill="1" applyBorder="1" applyAlignment="1">
      <alignment horizontal="center" vertical="center"/>
    </xf>
    <xf numFmtId="0" fontId="5" fillId="2" borderId="82" xfId="0" applyFont="1" applyFill="1" applyBorder="1" applyAlignment="1">
      <alignment horizontal="center" vertical="center"/>
    </xf>
    <xf numFmtId="168" fontId="4" fillId="0" borderId="124" xfId="4" applyNumberFormat="1" applyFont="1" applyBorder="1" applyAlignment="1">
      <alignment horizontal="right" vertical="center"/>
    </xf>
    <xf numFmtId="0" fontId="5" fillId="2" borderId="123" xfId="0" applyFont="1" applyFill="1" applyBorder="1" applyAlignment="1">
      <alignment horizontal="centerContinuous" vertical="center"/>
    </xf>
    <xf numFmtId="0" fontId="5" fillId="2" borderId="126" xfId="0" applyFont="1" applyFill="1" applyBorder="1" applyAlignment="1">
      <alignment horizontal="centerContinuous" vertical="center"/>
    </xf>
    <xf numFmtId="3" fontId="5" fillId="2" borderId="123" xfId="0" applyNumberFormat="1" applyFont="1" applyFill="1" applyBorder="1" applyAlignment="1">
      <alignment horizontal="centerContinuous" vertical="center"/>
    </xf>
    <xf numFmtId="3" fontId="5" fillId="2" borderId="126" xfId="0" applyNumberFormat="1" applyFont="1" applyFill="1" applyBorder="1" applyAlignment="1">
      <alignment horizontal="centerContinuous" vertical="center"/>
    </xf>
    <xf numFmtId="0" fontId="5" fillId="2" borderId="128" xfId="0" applyFont="1" applyFill="1" applyBorder="1" applyAlignment="1">
      <alignment horizontal="centerContinuous" vertical="center"/>
    </xf>
    <xf numFmtId="0" fontId="5" fillId="2" borderId="129" xfId="0" applyFont="1" applyFill="1" applyBorder="1" applyAlignment="1">
      <alignment horizontal="centerContinuous" vertical="center"/>
    </xf>
    <xf numFmtId="3" fontId="5" fillId="2" borderId="9" xfId="0" quotePrefix="1" applyNumberFormat="1" applyFont="1" applyFill="1" applyBorder="1" applyAlignment="1">
      <alignment horizontal="centerContinuous" vertical="center"/>
    </xf>
    <xf numFmtId="3" fontId="5" fillId="2" borderId="111" xfId="0" quotePrefix="1" applyNumberFormat="1" applyFont="1" applyFill="1" applyBorder="1" applyAlignment="1">
      <alignment horizontal="centerContinuous" vertical="center"/>
    </xf>
    <xf numFmtId="3" fontId="5" fillId="2" borderId="130" xfId="0" quotePrefix="1" applyNumberFormat="1" applyFont="1" applyFill="1" applyBorder="1" applyAlignment="1">
      <alignment horizontal="centerContinuous" vertical="center"/>
    </xf>
    <xf numFmtId="3" fontId="5" fillId="2" borderId="106" xfId="0" applyNumberFormat="1" applyFont="1" applyFill="1" applyBorder="1" applyAlignment="1">
      <alignment vertical="center"/>
    </xf>
    <xf numFmtId="3" fontId="5" fillId="2" borderId="131" xfId="0" applyNumberFormat="1" applyFont="1" applyFill="1" applyBorder="1" applyAlignment="1">
      <alignment vertical="center"/>
    </xf>
    <xf numFmtId="3" fontId="5" fillId="0" borderId="106" xfId="0" applyNumberFormat="1" applyFont="1" applyFill="1" applyBorder="1" applyAlignment="1">
      <alignment horizontal="right" vertical="center"/>
    </xf>
    <xf numFmtId="3" fontId="5" fillId="0" borderId="94" xfId="0" applyNumberFormat="1" applyFont="1" applyFill="1" applyBorder="1" applyAlignment="1">
      <alignment horizontal="right" vertical="center"/>
    </xf>
    <xf numFmtId="4" fontId="4" fillId="0" borderId="94" xfId="0" applyNumberFormat="1" applyFont="1" applyFill="1" applyBorder="1" applyAlignment="1">
      <alignment horizontal="right" vertical="center"/>
    </xf>
    <xf numFmtId="3" fontId="10" fillId="0" borderId="94" xfId="0" applyNumberFormat="1" applyFont="1" applyFill="1" applyBorder="1" applyAlignment="1">
      <alignment horizontal="right" vertical="center"/>
    </xf>
    <xf numFmtId="168" fontId="5" fillId="0" borderId="94" xfId="4" applyNumberFormat="1" applyFont="1" applyFill="1" applyBorder="1" applyAlignment="1">
      <alignment horizontal="right" vertical="center"/>
    </xf>
    <xf numFmtId="168" fontId="10" fillId="0" borderId="94" xfId="0" applyNumberFormat="1" applyFont="1" applyFill="1" applyBorder="1" applyAlignment="1">
      <alignment horizontal="right" vertical="center"/>
    </xf>
    <xf numFmtId="168" fontId="10" fillId="0" borderId="131" xfId="4" applyNumberFormat="1" applyFont="1" applyFill="1" applyBorder="1" applyAlignment="1">
      <alignment horizontal="right" vertical="center"/>
    </xf>
    <xf numFmtId="1" fontId="5" fillId="0" borderId="7" xfId="4" applyNumberFormat="1" applyFont="1" applyFill="1" applyBorder="1" applyAlignment="1">
      <alignment horizontal="right" vertical="center"/>
    </xf>
    <xf numFmtId="168" fontId="10" fillId="0" borderId="7" xfId="0" applyNumberFormat="1" applyFont="1" applyFill="1" applyBorder="1" applyAlignment="1">
      <alignment horizontal="right" vertical="center"/>
    </xf>
    <xf numFmtId="168" fontId="10" fillId="0" borderId="46" xfId="4" applyNumberFormat="1" applyFont="1" applyFill="1" applyBorder="1" applyAlignment="1">
      <alignment horizontal="right" vertical="center"/>
    </xf>
    <xf numFmtId="1" fontId="10" fillId="0" borderId="7" xfId="0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168" fontId="4" fillId="3" borderId="24" xfId="4" applyNumberFormat="1" applyFont="1" applyFill="1" applyBorder="1" applyAlignment="1">
      <alignment horizontal="right"/>
    </xf>
    <xf numFmtId="168" fontId="4" fillId="3" borderId="26" xfId="4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/>
    <xf numFmtId="165" fontId="22" fillId="0" borderId="0" xfId="0" applyNumberFormat="1" applyFont="1" applyFill="1" applyBorder="1" applyAlignment="1">
      <alignment horizontal="right"/>
    </xf>
    <xf numFmtId="0" fontId="22" fillId="0" borderId="0" xfId="0" applyFont="1"/>
    <xf numFmtId="165" fontId="4" fillId="0" borderId="132" xfId="4" applyNumberFormat="1" applyFont="1" applyFill="1" applyBorder="1" applyAlignment="1">
      <alignment horizontal="right" vertical="center"/>
    </xf>
    <xf numFmtId="165" fontId="4" fillId="0" borderId="133" xfId="0" applyNumberFormat="1" applyFont="1" applyFill="1" applyBorder="1" applyAlignment="1">
      <alignment horizontal="right"/>
    </xf>
    <xf numFmtId="165" fontId="4" fillId="0" borderId="134" xfId="4" applyNumberFormat="1" applyFont="1" applyFill="1" applyBorder="1" applyAlignment="1">
      <alignment horizontal="right" vertical="center"/>
    </xf>
    <xf numFmtId="165" fontId="4" fillId="0" borderId="107" xfId="4" applyNumberFormat="1" applyFont="1" applyFill="1" applyBorder="1" applyAlignment="1">
      <alignment horizontal="right" vertical="center"/>
    </xf>
    <xf numFmtId="165" fontId="11" fillId="0" borderId="77" xfId="0" applyNumberFormat="1" applyFont="1" applyFill="1" applyBorder="1" applyAlignment="1">
      <alignment horizontal="right" vertical="center"/>
    </xf>
    <xf numFmtId="165" fontId="4" fillId="3" borderId="86" xfId="0" applyNumberFormat="1" applyFont="1" applyFill="1" applyBorder="1" applyAlignment="1">
      <alignment horizontal="right" vertical="center"/>
    </xf>
    <xf numFmtId="3" fontId="4" fillId="2" borderId="135" xfId="0" applyNumberFormat="1" applyFont="1" applyFill="1" applyBorder="1" applyAlignment="1"/>
    <xf numFmtId="3" fontId="4" fillId="2" borderId="136" xfId="0" applyNumberFormat="1" applyFont="1" applyFill="1" applyBorder="1" applyAlignment="1"/>
    <xf numFmtId="168" fontId="4" fillId="3" borderId="34" xfId="4" applyNumberFormat="1" applyFont="1" applyFill="1" applyBorder="1" applyAlignment="1">
      <alignment horizontal="right"/>
    </xf>
    <xf numFmtId="168" fontId="4" fillId="3" borderId="99" xfId="4" applyNumberFormat="1" applyFont="1" applyFill="1" applyBorder="1" applyAlignment="1">
      <alignment horizontal="right"/>
    </xf>
    <xf numFmtId="168" fontId="4" fillId="0" borderId="99" xfId="4" applyNumberFormat="1" applyFont="1" applyFill="1" applyBorder="1" applyAlignment="1">
      <alignment horizontal="right"/>
    </xf>
    <xf numFmtId="168" fontId="4" fillId="3" borderId="137" xfId="4" applyNumberFormat="1" applyFont="1" applyFill="1" applyBorder="1" applyAlignment="1">
      <alignment horizontal="right"/>
    </xf>
    <xf numFmtId="168" fontId="4" fillId="3" borderId="138" xfId="4" applyNumberFormat="1" applyFont="1" applyFill="1" applyBorder="1" applyAlignment="1">
      <alignment horizontal="right"/>
    </xf>
    <xf numFmtId="168" fontId="4" fillId="0" borderId="138" xfId="4" applyNumberFormat="1" applyFont="1" applyFill="1" applyBorder="1" applyAlignment="1">
      <alignment horizontal="right"/>
    </xf>
    <xf numFmtId="168" fontId="4" fillId="3" borderId="139" xfId="4" applyNumberFormat="1" applyFont="1" applyFill="1" applyBorder="1" applyAlignment="1">
      <alignment horizontal="right"/>
    </xf>
    <xf numFmtId="168" fontId="4" fillId="3" borderId="140" xfId="4" applyNumberFormat="1" applyFont="1" applyFill="1" applyBorder="1" applyAlignment="1">
      <alignment horizontal="right"/>
    </xf>
    <xf numFmtId="168" fontId="4" fillId="0" borderId="140" xfId="4" applyNumberFormat="1" applyFont="1" applyFill="1" applyBorder="1" applyAlignment="1">
      <alignment horizontal="right"/>
    </xf>
    <xf numFmtId="0" fontId="21" fillId="0" borderId="0" xfId="0" applyFont="1"/>
    <xf numFmtId="0" fontId="0" fillId="0" borderId="11" xfId="0" applyBorder="1"/>
    <xf numFmtId="3" fontId="5" fillId="2" borderId="81" xfId="0" applyNumberFormat="1" applyFont="1" applyFill="1" applyBorder="1" applyAlignment="1">
      <alignment horizontal="center"/>
    </xf>
    <xf numFmtId="168" fontId="4" fillId="0" borderId="96" xfId="4" applyNumberFormat="1" applyFont="1" applyFill="1" applyBorder="1" applyAlignment="1">
      <alignment horizontal="right"/>
    </xf>
    <xf numFmtId="168" fontId="4" fillId="0" borderId="141" xfId="4" applyNumberFormat="1" applyFont="1" applyFill="1" applyBorder="1" applyAlignment="1">
      <alignment horizontal="right"/>
    </xf>
    <xf numFmtId="168" fontId="4" fillId="0" borderId="142" xfId="4" applyNumberFormat="1" applyFont="1" applyFill="1" applyBorder="1" applyAlignment="1">
      <alignment horizontal="right"/>
    </xf>
    <xf numFmtId="168" fontId="4" fillId="3" borderId="7" xfId="4" applyNumberFormat="1" applyFont="1" applyFill="1" applyBorder="1" applyAlignment="1">
      <alignment horizontal="right"/>
    </xf>
    <xf numFmtId="168" fontId="4" fillId="3" borderId="100" xfId="4" applyNumberFormat="1" applyFont="1" applyFill="1" applyBorder="1" applyAlignment="1">
      <alignment horizontal="right"/>
    </xf>
    <xf numFmtId="168" fontId="4" fillId="0" borderId="100" xfId="4" applyNumberFormat="1" applyFont="1" applyFill="1" applyBorder="1" applyAlignment="1">
      <alignment horizontal="right"/>
    </xf>
    <xf numFmtId="168" fontId="4" fillId="0" borderId="97" xfId="4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3" fillId="0" borderId="0" xfId="0" applyFont="1" applyFill="1"/>
    <xf numFmtId="3" fontId="23" fillId="0" borderId="0" xfId="0" applyNumberFormat="1" applyFont="1" applyFill="1"/>
    <xf numFmtId="0" fontId="24" fillId="0" borderId="0" xfId="0" applyFont="1"/>
    <xf numFmtId="166" fontId="4" fillId="0" borderId="0" xfId="0" applyNumberFormat="1" applyFont="1" applyFill="1" applyBorder="1"/>
    <xf numFmtId="0" fontId="0" fillId="0" borderId="0" xfId="0" applyFont="1"/>
    <xf numFmtId="1" fontId="9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/>
    <xf numFmtId="1" fontId="4" fillId="0" borderId="0" xfId="0" applyNumberFormat="1" applyFont="1" applyFill="1" applyBorder="1"/>
    <xf numFmtId="1" fontId="8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Continuous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Continuous" vertical="center"/>
    </xf>
    <xf numFmtId="1" fontId="5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/>
    <xf numFmtId="1" fontId="4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Border="1"/>
    <xf numFmtId="1" fontId="8" fillId="0" borderId="0" xfId="1" applyNumberFormat="1" applyFont="1" applyFill="1" applyBorder="1"/>
    <xf numFmtId="1" fontId="12" fillId="0" borderId="0" xfId="0" applyNumberFormat="1" applyFont="1" applyFill="1" applyBorder="1" applyAlignment="1">
      <alignment horizontal="centerContinuous" vertical="center"/>
    </xf>
    <xf numFmtId="1" fontId="12" fillId="0" borderId="0" xfId="0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15" fillId="0" borderId="0" xfId="0" applyNumberFormat="1" applyFont="1"/>
    <xf numFmtId="1" fontId="15" fillId="0" borderId="0" xfId="0" applyNumberFormat="1" applyFont="1" applyFill="1" applyBorder="1"/>
    <xf numFmtId="1" fontId="16" fillId="0" borderId="0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horizontal="left" wrapText="1"/>
    </xf>
    <xf numFmtId="0" fontId="6" fillId="2" borderId="143" xfId="0" applyFont="1" applyFill="1" applyBorder="1" applyAlignment="1">
      <alignment horizontal="center" vertical="center" textRotation="90" shrinkToFit="1"/>
    </xf>
    <xf numFmtId="0" fontId="7" fillId="0" borderId="144" xfId="0" applyFont="1" applyBorder="1" applyAlignment="1">
      <alignment horizontal="center" vertical="center" textRotation="90" shrinkToFit="1"/>
    </xf>
    <xf numFmtId="0" fontId="7" fillId="0" borderId="145" xfId="0" applyFont="1" applyBorder="1" applyAlignment="1">
      <alignment horizontal="center" vertical="center" textRotation="90" shrinkToFit="1"/>
    </xf>
    <xf numFmtId="3" fontId="5" fillId="2" borderId="47" xfId="0" applyNumberFormat="1" applyFont="1" applyFill="1" applyBorder="1" applyAlignment="1">
      <alignment vertical="center" wrapText="1"/>
    </xf>
    <xf numFmtId="3" fontId="5" fillId="2" borderId="35" xfId="0" applyNumberFormat="1" applyFont="1" applyFill="1" applyBorder="1" applyAlignment="1">
      <alignment vertical="center"/>
    </xf>
    <xf numFmtId="3" fontId="5" fillId="2" borderId="125" xfId="0" quotePrefix="1" applyNumberFormat="1" applyFont="1" applyFill="1" applyBorder="1" applyAlignment="1">
      <alignment horizontal="center" vertical="center"/>
    </xf>
    <xf numFmtId="3" fontId="5" fillId="2" borderId="123" xfId="0" quotePrefix="1" applyNumberFormat="1" applyFont="1" applyFill="1" applyBorder="1" applyAlignment="1">
      <alignment horizontal="center" vertical="center"/>
    </xf>
    <xf numFmtId="3" fontId="5" fillId="2" borderId="126" xfId="0" quotePrefix="1" applyNumberFormat="1" applyFont="1" applyFill="1" applyBorder="1" applyAlignment="1">
      <alignment horizontal="center" vertical="center"/>
    </xf>
    <xf numFmtId="3" fontId="5" fillId="2" borderId="127" xfId="0" quotePrefix="1" applyNumberFormat="1" applyFont="1" applyFill="1" applyBorder="1" applyAlignment="1">
      <alignment horizontal="center" vertical="center"/>
    </xf>
    <xf numFmtId="3" fontId="5" fillId="2" borderId="128" xfId="0" quotePrefix="1" applyNumberFormat="1" applyFont="1" applyFill="1" applyBorder="1" applyAlignment="1">
      <alignment horizontal="center" vertical="center"/>
    </xf>
    <xf numFmtId="3" fontId="5" fillId="2" borderId="129" xfId="0" quotePrefix="1" applyNumberFormat="1" applyFont="1" applyFill="1" applyBorder="1" applyAlignment="1">
      <alignment horizontal="center" vertical="center"/>
    </xf>
    <xf numFmtId="3" fontId="5" fillId="2" borderId="9" xfId="0" quotePrefix="1" applyNumberFormat="1" applyFont="1" applyFill="1" applyBorder="1" applyAlignment="1">
      <alignment horizontal="center" vertical="center"/>
    </xf>
    <xf numFmtId="3" fontId="5" fillId="2" borderId="111" xfId="0" quotePrefix="1" applyNumberFormat="1" applyFont="1" applyFill="1" applyBorder="1" applyAlignment="1">
      <alignment horizontal="center" vertical="center"/>
    </xf>
    <xf numFmtId="3" fontId="5" fillId="2" borderId="130" xfId="0" quotePrefix="1" applyNumberFormat="1" applyFont="1" applyFill="1" applyBorder="1" applyAlignment="1">
      <alignment horizontal="center" vertical="center"/>
    </xf>
    <xf numFmtId="3" fontId="5" fillId="2" borderId="146" xfId="0" quotePrefix="1" applyNumberFormat="1" applyFont="1" applyFill="1" applyBorder="1" applyAlignment="1">
      <alignment horizontal="center" vertical="center" wrapText="1"/>
    </xf>
    <xf numFmtId="3" fontId="5" fillId="2" borderId="147" xfId="0" applyNumberFormat="1" applyFont="1" applyFill="1" applyBorder="1" applyAlignment="1">
      <alignment horizontal="center" vertical="center" wrapText="1"/>
    </xf>
    <xf numFmtId="3" fontId="5" fillId="2" borderId="148" xfId="0" applyNumberFormat="1" applyFont="1" applyFill="1" applyBorder="1" applyAlignment="1">
      <alignment horizontal="center" vertical="center"/>
    </xf>
    <xf numFmtId="3" fontId="5" fillId="2" borderId="149" xfId="0" applyNumberFormat="1" applyFont="1" applyFill="1" applyBorder="1" applyAlignment="1">
      <alignment horizontal="center" vertical="center"/>
    </xf>
    <xf numFmtId="3" fontId="5" fillId="2" borderId="150" xfId="0" applyNumberFormat="1" applyFont="1" applyFill="1" applyBorder="1" applyAlignment="1">
      <alignment horizontal="center" vertical="center"/>
    </xf>
    <xf numFmtId="3" fontId="5" fillId="2" borderId="151" xfId="0" quotePrefix="1" applyNumberFormat="1" applyFont="1" applyFill="1" applyBorder="1" applyAlignment="1">
      <alignment horizontal="center" vertical="center" wrapText="1"/>
    </xf>
    <xf numFmtId="3" fontId="5" fillId="2" borderId="152" xfId="0" applyNumberFormat="1" applyFont="1" applyFill="1" applyBorder="1" applyAlignment="1">
      <alignment horizontal="center" vertical="center"/>
    </xf>
    <xf numFmtId="3" fontId="5" fillId="2" borderId="146" xfId="0" applyNumberFormat="1" applyFont="1" applyFill="1" applyBorder="1" applyAlignment="1">
      <alignment horizontal="center" vertical="center" wrapText="1"/>
    </xf>
    <xf numFmtId="3" fontId="4" fillId="2" borderId="153" xfId="0" applyNumberFormat="1" applyFont="1" applyFill="1" applyBorder="1" applyAlignment="1">
      <alignment horizontal="center"/>
    </xf>
    <xf numFmtId="3" fontId="4" fillId="2" borderId="154" xfId="0" applyNumberFormat="1" applyFont="1" applyFill="1" applyBorder="1" applyAlignment="1">
      <alignment horizontal="center"/>
    </xf>
    <xf numFmtId="0" fontId="0" fillId="0" borderId="154" xfId="0" applyBorder="1" applyAlignment="1"/>
    <xf numFmtId="0" fontId="0" fillId="0" borderId="155" xfId="0" applyBorder="1" applyAlignment="1"/>
    <xf numFmtId="3" fontId="4" fillId="2" borderId="47" xfId="0" applyNumberFormat="1" applyFont="1" applyFill="1" applyBorder="1" applyAlignment="1">
      <alignment horizontal="center"/>
    </xf>
    <xf numFmtId="3" fontId="4" fillId="2" borderId="156" xfId="0" applyNumberFormat="1" applyFont="1" applyFill="1" applyBorder="1" applyAlignment="1">
      <alignment horizontal="center"/>
    </xf>
    <xf numFmtId="0" fontId="0" fillId="0" borderId="156" xfId="0" applyBorder="1" applyAlignment="1"/>
    <xf numFmtId="0" fontId="0" fillId="0" borderId="35" xfId="0" applyBorder="1" applyAlignment="1"/>
    <xf numFmtId="0" fontId="5" fillId="2" borderId="157" xfId="0" applyFont="1" applyFill="1" applyBorder="1" applyAlignment="1">
      <alignment horizontal="center" vertical="center"/>
    </xf>
    <xf numFmtId="3" fontId="4" fillId="0" borderId="158" xfId="0" applyNumberFormat="1" applyFont="1" applyFill="1" applyBorder="1" applyAlignment="1">
      <alignment horizontal="right" vertical="center"/>
    </xf>
    <xf numFmtId="3" fontId="4" fillId="0" borderId="159" xfId="0" applyNumberFormat="1" applyFont="1" applyFill="1" applyBorder="1" applyAlignment="1">
      <alignment horizontal="right" vertical="center"/>
    </xf>
    <xf numFmtId="3" fontId="4" fillId="0" borderId="71" xfId="0" applyNumberFormat="1" applyFont="1" applyFill="1" applyBorder="1" applyAlignment="1">
      <alignment horizontal="right" vertical="center"/>
    </xf>
    <xf numFmtId="3" fontId="4" fillId="0" borderId="160" xfId="0" applyNumberFormat="1" applyFont="1" applyFill="1" applyBorder="1" applyAlignment="1">
      <alignment horizontal="right" vertical="center"/>
    </xf>
    <xf numFmtId="3" fontId="4" fillId="0" borderId="161" xfId="0" applyNumberFormat="1" applyFont="1" applyFill="1" applyBorder="1" applyAlignment="1">
      <alignment horizontal="right" vertical="center"/>
    </xf>
    <xf numFmtId="0" fontId="4" fillId="2" borderId="146" xfId="0" applyFont="1" applyFill="1" applyBorder="1" applyAlignment="1">
      <alignment vertical="center"/>
    </xf>
    <xf numFmtId="0" fontId="5" fillId="2" borderId="162" xfId="0" applyFont="1" applyFill="1" applyBorder="1" applyAlignment="1">
      <alignment horizontal="centerContinuous" vertical="center"/>
    </xf>
    <xf numFmtId="3" fontId="4" fillId="2" borderId="163" xfId="0" applyNumberFormat="1" applyFont="1" applyFill="1" applyBorder="1" applyAlignment="1">
      <alignment vertical="center"/>
    </xf>
    <xf numFmtId="3" fontId="4" fillId="2" borderId="164" xfId="0" applyNumberFormat="1" applyFont="1" applyFill="1" applyBorder="1" applyAlignment="1">
      <alignment vertical="center"/>
    </xf>
    <xf numFmtId="3" fontId="5" fillId="2" borderId="20" xfId="0" applyNumberFormat="1" applyFont="1" applyFill="1" applyBorder="1" applyAlignment="1">
      <alignment horizontal="centerContinuous" vertical="center"/>
    </xf>
    <xf numFmtId="3" fontId="4" fillId="2" borderId="14" xfId="0" applyNumberFormat="1" applyFont="1" applyFill="1" applyBorder="1" applyAlignment="1">
      <alignment vertical="center"/>
    </xf>
    <xf numFmtId="168" fontId="4" fillId="0" borderId="158" xfId="4" applyNumberFormat="1" applyFont="1" applyBorder="1" applyAlignment="1">
      <alignment horizontal="right" vertical="center"/>
    </xf>
    <xf numFmtId="168" fontId="4" fillId="0" borderId="159" xfId="4" applyNumberFormat="1" applyFont="1" applyBorder="1" applyAlignment="1">
      <alignment horizontal="right" vertical="center"/>
    </xf>
    <xf numFmtId="168" fontId="4" fillId="0" borderId="71" xfId="4" applyNumberFormat="1" applyFont="1" applyBorder="1" applyAlignment="1">
      <alignment horizontal="right" vertical="center"/>
    </xf>
    <xf numFmtId="168" fontId="4" fillId="0" borderId="160" xfId="4" applyNumberFormat="1" applyFont="1" applyBorder="1" applyAlignment="1">
      <alignment horizontal="right" vertical="center"/>
    </xf>
    <xf numFmtId="168" fontId="4" fillId="0" borderId="161" xfId="4" applyNumberFormat="1" applyFont="1" applyBorder="1" applyAlignment="1">
      <alignment horizontal="right" vertical="center"/>
    </xf>
    <xf numFmtId="0" fontId="4" fillId="2" borderId="16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64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vertical="center"/>
    </xf>
  </cellXfs>
  <cellStyles count="5">
    <cellStyle name="Čárka" xfId="1" builtinId="3"/>
    <cellStyle name="Normal_VEK_96KS" xfId="2"/>
    <cellStyle name="Normální" xfId="0" builtinId="0"/>
    <cellStyle name="normální_tisk_uchazeč" xfId="3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absolventi'!$B$10:$S$10</c:f>
              <c:numCache>
                <c:formatCode>0.0%</c:formatCode>
                <c:ptCount val="18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0.8326472364015588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absolventi'!$B$11:$S$11</c:f>
              <c:numCache>
                <c:formatCode>0.0%</c:formatCode>
                <c:ptCount val="18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0.65879942184898554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absolventi'!$B$12:$S$12</c:f>
              <c:numCache>
                <c:formatCode>0.0%</c:formatCode>
                <c:ptCount val="18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0.62875752419635178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absolventi'!$B$14:$S$14</c:f>
              <c:numCache>
                <c:formatCode>0.0%</c:formatCode>
                <c:ptCount val="18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0.10315238670252666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absolventi'!$B$15:$S$15</c:f>
              <c:numCache>
                <c:formatCode>0.0%</c:formatCode>
                <c:ptCount val="18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7.0164846222807692E-2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absolventi'!$B$4:$S$4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'čerství absolventi'!$B$16:$S$16</c:f>
              <c:numCache>
                <c:formatCode>0.0%</c:formatCode>
                <c:ptCount val="18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7.0164846222807692E-2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99640"/>
        <c:axId val="403545960"/>
      </c:lineChart>
      <c:catAx>
        <c:axId val="40319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3545960"/>
        <c:crosses val="autoZero"/>
        <c:auto val="1"/>
        <c:lblAlgn val="ctr"/>
        <c:lblOffset val="100"/>
        <c:noMultiLvlLbl val="0"/>
      </c:catAx>
      <c:valAx>
        <c:axId val="4035459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03199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vše_terc!$D$3:$U$3</c:f>
              <c:numCache>
                <c:formatCode>#\ ##0.0</c:formatCode>
                <c:ptCount val="18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</c:numCache>
            </c:numRef>
          </c:val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vše_terc!$D$4:$U$4</c:f>
              <c:numCache>
                <c:formatCode>#\ ##0.0</c:formatCode>
                <c:ptCount val="18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</c:numCache>
            </c:numRef>
          </c:val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vše_terc!$D$5:$U$5</c:f>
              <c:numCache>
                <c:formatCode>#\ ##0.0</c:formatCode>
                <c:ptCount val="18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</c:numCache>
            </c:numRef>
          </c:val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vše_terc!$D$6:$U$6</c:f>
              <c:numCache>
                <c:formatCode>#\ ##0.0</c:formatCode>
                <c:ptCount val="18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769320"/>
        <c:axId val="403769704"/>
      </c:areaChart>
      <c:catAx>
        <c:axId val="403769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03769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3769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0376932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zoomScaleNormal="100" workbookViewId="0"/>
  </sheetViews>
  <sheetFormatPr defaultRowHeight="12.75" x14ac:dyDescent="0.2"/>
  <cols>
    <col min="1" max="1" width="3.5703125" style="23" customWidth="1"/>
    <col min="2" max="2" width="114.285156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'1999 - 2016'!A1</f>
        <v>Počet podaných přihlášek, přihlášených, přijatých a zapsaných ke studiu na terciární úrovni vzdělávání (VŠ a VOŠ) v letech 1999/00–2016/17</v>
      </c>
    </row>
    <row r="4" spans="1:2" ht="15" customHeight="1" x14ac:dyDescent="0.2">
      <c r="B4" s="23" t="str">
        <f>'1999 - 2016'!A4</f>
        <v>Přehled za rok 1999/00</v>
      </c>
    </row>
    <row r="5" spans="1:2" ht="15" customHeight="1" x14ac:dyDescent="0.2">
      <c r="B5" s="23" t="str">
        <f>'1999 - 2016'!F4</f>
        <v>Přehled za rok 2000/01</v>
      </c>
    </row>
    <row r="6" spans="1:2" ht="15" customHeight="1" x14ac:dyDescent="0.2">
      <c r="B6" s="23" t="str">
        <f>'1999 - 2016'!A44</f>
        <v>Přehled za rok 2001/02</v>
      </c>
    </row>
    <row r="7" spans="1:2" ht="15" customHeight="1" x14ac:dyDescent="0.2">
      <c r="B7" s="23" t="str">
        <f>'1999 - 2016'!F44</f>
        <v>Přehled za rok 2002/03</v>
      </c>
    </row>
    <row r="8" spans="1:2" ht="15" customHeight="1" x14ac:dyDescent="0.2">
      <c r="B8" s="23" t="str">
        <f>'1999 - 2016'!A84</f>
        <v>Přehled za rok 2003/04</v>
      </c>
    </row>
    <row r="9" spans="1:2" ht="15" customHeight="1" x14ac:dyDescent="0.2">
      <c r="B9" s="23" t="str">
        <f>'1999 - 2016'!F84</f>
        <v>Přehled za rok 2004/05</v>
      </c>
    </row>
    <row r="10" spans="1:2" ht="15" customHeight="1" x14ac:dyDescent="0.2">
      <c r="B10" s="23" t="str">
        <f>'1999 - 2016'!A124</f>
        <v>Přehled za rok 2005/06</v>
      </c>
    </row>
    <row r="11" spans="1:2" ht="15" customHeight="1" x14ac:dyDescent="0.2">
      <c r="B11" s="23" t="str">
        <f>'1999 - 2016'!F124</f>
        <v>Přehled za rok 2006/07</v>
      </c>
    </row>
    <row r="12" spans="1:2" ht="15" customHeight="1" x14ac:dyDescent="0.2">
      <c r="B12" s="98" t="str">
        <f>'1999 - 2016'!A164</f>
        <v>Přehled za rok 2007/08</v>
      </c>
    </row>
    <row r="13" spans="1:2" ht="15" customHeight="1" x14ac:dyDescent="0.2">
      <c r="B13" s="23" t="str">
        <f>'1999 - 2016'!F164</f>
        <v>Přehled za rok 2008/09</v>
      </c>
    </row>
    <row r="14" spans="1:2" ht="15" customHeight="1" x14ac:dyDescent="0.2">
      <c r="B14" s="23" t="str">
        <f>'1999 - 2016'!A204</f>
        <v>Přehled za rok 2009/10</v>
      </c>
    </row>
    <row r="15" spans="1:2" ht="15" customHeight="1" x14ac:dyDescent="0.2">
      <c r="B15" s="23" t="str">
        <f>'1999 - 2016'!F204</f>
        <v>Přehled za rok 2010/11</v>
      </c>
    </row>
    <row r="16" spans="1:2" ht="15" customHeight="1" x14ac:dyDescent="0.2">
      <c r="B16" s="23" t="str">
        <f>'1999 - 2016'!A244</f>
        <v>Přehled za rok 2011/12</v>
      </c>
    </row>
    <row r="17" spans="1:2" ht="15" customHeight="1" x14ac:dyDescent="0.2">
      <c r="B17" s="23" t="str">
        <f>+'1999 - 2016'!F244</f>
        <v>Přehled za rok 2012/13</v>
      </c>
    </row>
    <row r="18" spans="1:2" ht="15" customHeight="1" x14ac:dyDescent="0.2">
      <c r="B18" s="23" t="str">
        <f>+'1999 - 2016'!A284</f>
        <v>Přehled za rok 2013/14</v>
      </c>
    </row>
    <row r="19" spans="1:2" ht="15" customHeight="1" x14ac:dyDescent="0.2">
      <c r="B19" s="23" t="str">
        <f>+'1999 - 2016'!F284</f>
        <v>Přehled za rok 2014/15</v>
      </c>
    </row>
    <row r="20" spans="1:2" ht="15" customHeight="1" x14ac:dyDescent="0.2">
      <c r="B20" s="23" t="str">
        <f>+'1999 - 2016'!A324</f>
        <v>Přehled za rok 2015/16</v>
      </c>
    </row>
    <row r="21" spans="1:2" ht="15" customHeight="1" x14ac:dyDescent="0.2">
      <c r="B21" s="23" t="str">
        <f>+'1999 - 2016'!F324</f>
        <v>Přehled za rok 2016/17</v>
      </c>
    </row>
    <row r="22" spans="1:2" ht="26.25" customHeight="1" x14ac:dyDescent="0.2">
      <c r="A22" s="463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1999/2000-2016/17</v>
      </c>
      <c r="B22" s="463"/>
    </row>
    <row r="23" spans="1:2" ht="15" customHeight="1" x14ac:dyDescent="0.2"/>
    <row r="24" spans="1:2" ht="15" customHeight="1" x14ac:dyDescent="0.2">
      <c r="A24" s="23" t="str">
        <f>'vše _ kam'!A1</f>
        <v>Uchazeči o studium na VŠ a VOŠ v letech 1999/00–2016/17</v>
      </c>
    </row>
    <row r="25" spans="1:2" ht="15" customHeight="1" x14ac:dyDescent="0.2">
      <c r="B25" s="23" t="str">
        <f>'vše _ kam'!A2</f>
        <v>Počet přihlášených, přijatých a zapsaných ke studiu na terciární úrovni vzdělávání (VŠ a VOŠ) v letech 1999/00–2016/17</v>
      </c>
    </row>
    <row r="26" spans="1:2" ht="15" customHeight="1" x14ac:dyDescent="0.2">
      <c r="B26" s="23" t="str">
        <f>'vše _ kam'!A25</f>
        <v>Počet přihlášených, přijatých a zapsaných ke studiu na terciární úrovni vzdělávání (VŠ a VOŠ) v letech 1999/00–2016/17(v %)</v>
      </c>
    </row>
    <row r="27" spans="1:2" ht="15" customHeight="1" x14ac:dyDescent="0.2"/>
    <row r="28" spans="1:2" ht="15" customHeight="1" x14ac:dyDescent="0.2">
      <c r="B28" s="23" t="str">
        <f>vše_terc!$A$1</f>
        <v>Počet podaných přihlášek, přihlášených, přijatých a zapsaných ke studiu na terciární úrovni vzdělávání (VŠ a VOŠ) v letech 1999/00–2016/17 (v tis.)</v>
      </c>
    </row>
    <row r="29" spans="1:2" ht="15" customHeight="1" x14ac:dyDescent="0.2">
      <c r="B29" s="23" t="str">
        <f>vše_terc!$A$10</f>
        <v>Počet přihlášených a zapsaných ve vztahu k populaci 18/19letých a k počtu maturantů v denní formě vzdělávání v letech 1999/00–2016/17 (v tis.)</v>
      </c>
    </row>
    <row r="30" spans="1:2" ht="15" customHeight="1" x14ac:dyDescent="0.2">
      <c r="B30" s="23" t="str">
        <f>vše_terc!$A$22</f>
        <v>Počet přihlášených a zapsaných do denního/prezenčního studia ve vztahu k populaci 18/19letých a k počtu maturantů v denní formě vzdělávání v letech 1999/00–2016/17 (v tis.)</v>
      </c>
    </row>
    <row r="31" spans="1:2" ht="15" customHeight="1" x14ac:dyDescent="0.2">
      <c r="B31" s="23" t="str">
        <f>vše_terc!$A$34</f>
        <v>Počet podaných přihlášek, přihlášených, přijatých a zapsaných ke studiu na terciární úrovni vzdělávání 1999/00–2016/17 (v tis.)</v>
      </c>
    </row>
    <row r="32" spans="1:2" ht="15" customHeight="1" x14ac:dyDescent="0.2"/>
    <row r="33" spans="1:2" ht="15" customHeight="1" x14ac:dyDescent="0.2">
      <c r="A33" s="23" t="str">
        <f>'vše _ druh studia '!A1</f>
        <v>Základní přehled o přijímacím řízení na vysoké a vyšší odborné školy podle druhu a formy studia</v>
      </c>
    </row>
    <row r="34" spans="1:2" ht="15" customHeight="1" x14ac:dyDescent="0.2">
      <c r="B34" s="23" t="str">
        <f>'vše _ druh studia '!$A$2</f>
        <v>Počet podaných přihlášek, přihlášených, přijatých a zapsaných ke studiu na terciární úrovni vzdělávání (VŠ a VOŠ) v letech 1999/00–2016/17</v>
      </c>
    </row>
    <row r="35" spans="1:2" ht="15" customHeight="1" x14ac:dyDescent="0.2"/>
    <row r="36" spans="1:2" ht="15" customHeight="1" x14ac:dyDescent="0.2">
      <c r="A36" s="23" t="str">
        <f>'vše _ věk x dfst '!A1</f>
        <v>Struktura přihlášených, přijatých a zapsaných na VŠ  a VOŠ podle formy studia a věku v letech 1999/00–2016/2017</v>
      </c>
    </row>
    <row r="77" spans="1:1" x14ac:dyDescent="0.2">
      <c r="A77" s="23" t="s">
        <v>62</v>
      </c>
    </row>
    <row r="78" spans="1:1" x14ac:dyDescent="0.2">
      <c r="A78" s="23" t="s">
        <v>63</v>
      </c>
    </row>
    <row r="79" spans="1:1" x14ac:dyDescent="0.2">
      <c r="A79" s="23" t="s">
        <v>64</v>
      </c>
    </row>
  </sheetData>
  <mergeCells count="1">
    <mergeCell ref="A22:B22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361"/>
  <sheetViews>
    <sheetView zoomScale="80" zoomScaleNormal="80" zoomScaleSheetLayoutView="75" workbookViewId="0">
      <selection activeCell="I358" sqref="I358"/>
    </sheetView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210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9"/>
      <c r="L7" s="329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9"/>
      <c r="L8" s="329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9"/>
      <c r="L9" s="329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9"/>
      <c r="L10" s="329"/>
    </row>
    <row r="11" spans="1:12" x14ac:dyDescent="0.2">
      <c r="A11" s="134" t="s">
        <v>37</v>
      </c>
      <c r="B11" s="301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9"/>
      <c r="L11" s="329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9"/>
      <c r="L12" s="329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9"/>
      <c r="L13" s="329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9"/>
      <c r="L14" s="329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9"/>
      <c r="L15" s="329"/>
    </row>
    <row r="16" spans="1:12" ht="13.5" thickTop="1" x14ac:dyDescent="0.2">
      <c r="A16" s="321"/>
      <c r="B16" s="322"/>
      <c r="C16" s="322"/>
      <c r="D16" s="322"/>
      <c r="E16" s="397"/>
      <c r="F16" s="321"/>
      <c r="G16" s="299"/>
      <c r="H16" s="299"/>
      <c r="I16" s="299"/>
      <c r="J16" s="5"/>
      <c r="K16" s="329"/>
      <c r="L16" s="329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9"/>
      <c r="L17" s="329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9"/>
      <c r="L18" s="329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9"/>
      <c r="L19" s="329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9"/>
      <c r="L20" s="329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9"/>
      <c r="L21" s="329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9"/>
      <c r="L22" s="329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9"/>
      <c r="L23" s="329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9"/>
      <c r="L24" s="329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9"/>
      <c r="L25" s="329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9"/>
      <c r="L26" s="329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9"/>
      <c r="L27" s="329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9"/>
      <c r="L28" s="329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9"/>
      <c r="L29" s="329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9"/>
      <c r="L30" s="329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9"/>
      <c r="L31" s="329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9"/>
      <c r="L32" s="329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9"/>
      <c r="L33" s="329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9"/>
      <c r="L34" s="329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9"/>
      <c r="L35" s="329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9"/>
      <c r="L36" s="329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9"/>
      <c r="L37" s="329"/>
    </row>
    <row r="38" spans="1:12" ht="13.5" thickTop="1" x14ac:dyDescent="0.2">
      <c r="A38" s="321"/>
      <c r="B38" s="322"/>
      <c r="C38" s="322"/>
      <c r="D38" s="322"/>
      <c r="E38" s="323"/>
      <c r="F38" s="321"/>
      <c r="G38" s="322"/>
      <c r="H38" s="322"/>
      <c r="I38" s="322"/>
      <c r="J38" s="323"/>
      <c r="K38" s="321"/>
      <c r="L38" s="299"/>
    </row>
    <row r="39" spans="1:12" x14ac:dyDescent="0.2">
      <c r="A39" s="206" t="s">
        <v>97</v>
      </c>
      <c r="B39" s="322"/>
      <c r="C39" s="322"/>
      <c r="D39" s="322"/>
      <c r="E39" s="323"/>
      <c r="F39" s="321"/>
      <c r="G39" s="322"/>
      <c r="H39" s="322"/>
      <c r="I39" s="322"/>
      <c r="J39" s="323"/>
      <c r="K39" s="206"/>
      <c r="L39" s="299"/>
    </row>
    <row r="40" spans="1:12" x14ac:dyDescent="0.2">
      <c r="A40" s="324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4"/>
    </row>
    <row r="41" spans="1:12" x14ac:dyDescent="0.2">
      <c r="A41" s="206" t="s">
        <v>94</v>
      </c>
      <c r="B41" s="320"/>
      <c r="C41" s="206"/>
      <c r="D41" s="206"/>
      <c r="E41" s="206"/>
      <c r="F41" s="325"/>
      <c r="G41" s="206"/>
      <c r="H41" s="206"/>
      <c r="I41" s="206"/>
      <c r="J41" s="206"/>
      <c r="K41" s="206"/>
      <c r="L41" s="206"/>
    </row>
    <row r="42" spans="1:12" x14ac:dyDescent="0.2">
      <c r="A42" s="206"/>
      <c r="B42" s="320"/>
      <c r="C42" s="206"/>
      <c r="D42" s="206"/>
      <c r="E42" s="206"/>
      <c r="F42" s="325"/>
      <c r="G42" s="206"/>
      <c r="H42" s="206"/>
      <c r="I42" s="206"/>
      <c r="J42" s="206"/>
      <c r="K42" s="206"/>
      <c r="L42" s="206"/>
    </row>
    <row r="43" spans="1:12" x14ac:dyDescent="0.2">
      <c r="A43" s="325" t="s">
        <v>33</v>
      </c>
      <c r="B43" s="320"/>
      <c r="C43" s="206"/>
      <c r="D43" s="206"/>
      <c r="E43" s="206"/>
      <c r="F43" s="325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20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20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20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20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1"/>
      <c r="B78" s="322"/>
      <c r="C78" s="322"/>
      <c r="D78" s="322"/>
      <c r="E78" s="323"/>
      <c r="F78" s="321"/>
      <c r="G78" s="322"/>
      <c r="H78" s="322"/>
      <c r="I78" s="322"/>
    </row>
    <row r="79" spans="1:12" s="206" customFormat="1" x14ac:dyDescent="0.2">
      <c r="A79" s="206" t="s">
        <v>97</v>
      </c>
      <c r="B79" s="322"/>
      <c r="C79" s="322"/>
      <c r="D79" s="322"/>
      <c r="E79" s="323"/>
      <c r="F79" s="321"/>
      <c r="G79" s="322"/>
      <c r="H79" s="322"/>
      <c r="I79" s="322"/>
    </row>
    <row r="80" spans="1:12" x14ac:dyDescent="0.2">
      <c r="A80" s="324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1"/>
      <c r="B118" s="322"/>
      <c r="C118" s="322"/>
      <c r="D118" s="322"/>
      <c r="F118" s="321"/>
      <c r="G118" s="326"/>
      <c r="H118" s="326"/>
      <c r="I118" s="326"/>
      <c r="K118" s="327"/>
      <c r="L118" s="328"/>
    </row>
    <row r="119" spans="1:13" s="206" customFormat="1" x14ac:dyDescent="0.2">
      <c r="A119" s="1" t="s">
        <v>97</v>
      </c>
      <c r="B119" s="322"/>
      <c r="C119" s="322"/>
      <c r="D119" s="322"/>
      <c r="F119" s="321"/>
      <c r="G119" s="326"/>
      <c r="H119" s="326"/>
      <c r="I119" s="326"/>
      <c r="K119" s="327"/>
      <c r="L119" s="328"/>
    </row>
    <row r="120" spans="1:13" x14ac:dyDescent="0.2">
      <c r="A120" s="313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1"/>
      <c r="B158" s="322"/>
      <c r="C158" s="322"/>
      <c r="D158" s="322"/>
      <c r="F158" s="321"/>
      <c r="G158" s="326"/>
      <c r="H158" s="326"/>
      <c r="I158" s="326"/>
    </row>
    <row r="159" spans="1:13" s="206" customFormat="1" x14ac:dyDescent="0.2">
      <c r="A159" s="1" t="s">
        <v>97</v>
      </c>
      <c r="B159" s="322"/>
      <c r="C159" s="322"/>
      <c r="D159" s="322"/>
      <c r="F159" s="321"/>
      <c r="G159" s="326"/>
      <c r="H159" s="326"/>
      <c r="I159" s="326"/>
    </row>
    <row r="160" spans="1:13" x14ac:dyDescent="0.2">
      <c r="A160" s="313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3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3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9"/>
      <c r="L209" s="349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9"/>
      <c r="L211" s="349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9"/>
      <c r="L213" s="349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9"/>
      <c r="L215" s="349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9"/>
      <c r="L219" s="349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9"/>
      <c r="K220" s="349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9"/>
      <c r="K221" s="369"/>
      <c r="L221" s="349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9"/>
      <c r="K222" s="349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9"/>
      <c r="K223" s="349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9"/>
      <c r="K224" s="349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9"/>
      <c r="F225" s="138" t="s">
        <v>7</v>
      </c>
      <c r="G225" s="139">
        <v>140072</v>
      </c>
      <c r="H225" s="140">
        <v>17418</v>
      </c>
      <c r="I225" s="141">
        <v>150104</v>
      </c>
      <c r="J225" s="349"/>
      <c r="K225" s="349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9"/>
      <c r="K230" s="349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9"/>
      <c r="K231" s="349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9"/>
      <c r="K232" s="349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9"/>
      <c r="K233" s="349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9"/>
      <c r="K234" s="349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9"/>
      <c r="K235" s="349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9"/>
      <c r="K236" s="349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9"/>
      <c r="K237" s="349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70"/>
    </row>
    <row r="240" spans="1:11" x14ac:dyDescent="0.2">
      <c r="A240" s="313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3" t="s">
        <v>110</v>
      </c>
      <c r="F244" s="353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9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3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3" t="s">
        <v>197</v>
      </c>
      <c r="F284" s="353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3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3" t="s">
        <v>205</v>
      </c>
      <c r="F324" s="353" t="s">
        <v>211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3" t="s">
        <v>93</v>
      </c>
    </row>
    <row r="361" spans="1:9" x14ac:dyDescent="0.2">
      <c r="A36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60"/>
  <sheetViews>
    <sheetView zoomScale="80" zoomScaleNormal="80" workbookViewId="0"/>
  </sheetViews>
  <sheetFormatPr defaultRowHeight="12.75" x14ac:dyDescent="0.2"/>
  <cols>
    <col min="1" max="1" width="16.140625" customWidth="1"/>
    <col min="2" max="2" width="10.140625" bestFit="1" customWidth="1"/>
    <col min="18" max="18" width="13.42578125" customWidth="1"/>
    <col min="19" max="19" width="12.7109375" customWidth="1"/>
  </cols>
  <sheetData>
    <row r="1" spans="1:19" x14ac:dyDescent="0.2">
      <c r="A1" s="421" t="s">
        <v>195</v>
      </c>
    </row>
    <row r="2" spans="1:19" x14ac:dyDescent="0.2">
      <c r="A2" s="421" t="s">
        <v>212</v>
      </c>
    </row>
    <row r="3" spans="1:19" ht="13.5" thickBot="1" x14ac:dyDescent="0.25"/>
    <row r="4" spans="1:19" ht="14.25" thickTop="1" thickBot="1" x14ac:dyDescent="0.25">
      <c r="A4" s="422"/>
      <c r="B4" s="423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8" t="s">
        <v>74</v>
      </c>
      <c r="L4" s="338" t="s">
        <v>99</v>
      </c>
      <c r="M4" s="338" t="s">
        <v>108</v>
      </c>
      <c r="N4" s="338" t="s">
        <v>179</v>
      </c>
      <c r="O4" s="338" t="s">
        <v>182</v>
      </c>
      <c r="P4" s="338" t="s">
        <v>198</v>
      </c>
      <c r="Q4" s="338" t="s">
        <v>200</v>
      </c>
      <c r="R4" s="338" t="s">
        <v>206</v>
      </c>
      <c r="S4" s="371" t="s">
        <v>213</v>
      </c>
    </row>
    <row r="5" spans="1:19" ht="13.5" thickTop="1" x14ac:dyDescent="0.2">
      <c r="A5" s="486" t="s">
        <v>196</v>
      </c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8"/>
      <c r="Q5" s="488"/>
      <c r="R5" s="488"/>
      <c r="S5" s="489"/>
    </row>
    <row r="6" spans="1:19" x14ac:dyDescent="0.2">
      <c r="A6" s="411" t="s">
        <v>15</v>
      </c>
      <c r="B6" s="418">
        <f>+B29/B28</f>
        <v>0.62837184781653632</v>
      </c>
      <c r="C6" s="418">
        <f t="shared" ref="C6:O6" si="0">+C29/C28</f>
        <v>0.65507899389722235</v>
      </c>
      <c r="D6" s="418">
        <f t="shared" si="0"/>
        <v>0.75241689570770265</v>
      </c>
      <c r="E6" s="418">
        <f t="shared" si="0"/>
        <v>0.69898771764070722</v>
      </c>
      <c r="F6" s="418">
        <f t="shared" si="0"/>
        <v>0.74915882197270423</v>
      </c>
      <c r="G6" s="419">
        <f t="shared" si="0"/>
        <v>0.75408571743361852</v>
      </c>
      <c r="H6" s="419">
        <f t="shared" si="0"/>
        <v>0.74626865671641796</v>
      </c>
      <c r="I6" s="419">
        <f t="shared" si="0"/>
        <v>0.74209114653486219</v>
      </c>
      <c r="J6" s="419">
        <f t="shared" si="0"/>
        <v>0.77907180079040328</v>
      </c>
      <c r="K6" s="419">
        <f t="shared" si="0"/>
        <v>0.79366208875922106</v>
      </c>
      <c r="L6" s="419">
        <f t="shared" si="0"/>
        <v>0.83580435248969087</v>
      </c>
      <c r="M6" s="420">
        <f t="shared" si="0"/>
        <v>0.89542830356261716</v>
      </c>
      <c r="N6" s="420">
        <f t="shared" si="0"/>
        <v>0.92136247820839479</v>
      </c>
      <c r="O6" s="420">
        <f t="shared" si="0"/>
        <v>0.9210268982329527</v>
      </c>
      <c r="P6" s="420">
        <f>+P29/P28</f>
        <v>0.88540134519542457</v>
      </c>
      <c r="Q6" s="420">
        <f>+Q29/Q28</f>
        <v>0.87885716165537209</v>
      </c>
      <c r="R6" s="420">
        <f>+R29/R28</f>
        <v>0.89520856720300779</v>
      </c>
      <c r="S6" s="426">
        <f>+S29/S28</f>
        <v>0.87282507272627474</v>
      </c>
    </row>
    <row r="7" spans="1:19" x14ac:dyDescent="0.2">
      <c r="A7" s="28" t="s">
        <v>5</v>
      </c>
      <c r="B7" s="412">
        <f>+B31/B28</f>
        <v>0.31004525085669099</v>
      </c>
      <c r="C7" s="412">
        <f t="shared" ref="C7:O7" si="1">+C31/C28</f>
        <v>0.44424798950550393</v>
      </c>
      <c r="D7" s="412">
        <f t="shared" si="1"/>
        <v>0.52639783402387497</v>
      </c>
      <c r="E7" s="412">
        <f t="shared" si="1"/>
        <v>0.50411661492779047</v>
      </c>
      <c r="F7" s="412">
        <f t="shared" si="1"/>
        <v>0.55458520786863763</v>
      </c>
      <c r="G7" s="413">
        <f t="shared" si="1"/>
        <v>0.56503482806321692</v>
      </c>
      <c r="H7" s="413">
        <f t="shared" si="1"/>
        <v>0.57205271112790479</v>
      </c>
      <c r="I7" s="413">
        <f t="shared" si="1"/>
        <v>0.60810035254570793</v>
      </c>
      <c r="J7" s="413">
        <f t="shared" si="1"/>
        <v>0.63220601778990193</v>
      </c>
      <c r="K7" s="413">
        <f t="shared" si="1"/>
        <v>0.65994212386441808</v>
      </c>
      <c r="L7" s="413">
        <f t="shared" si="1"/>
        <v>0.70328701165590068</v>
      </c>
      <c r="M7" s="414">
        <f t="shared" si="1"/>
        <v>0.74293151090496401</v>
      </c>
      <c r="N7" s="414">
        <f t="shared" si="1"/>
        <v>0.7520450583344509</v>
      </c>
      <c r="O7" s="414">
        <f t="shared" si="1"/>
        <v>0.7430413045574118</v>
      </c>
      <c r="P7" s="414">
        <f>+P31/P28</f>
        <v>0.73190340868522141</v>
      </c>
      <c r="Q7" s="414">
        <f>+Q31/Q28</f>
        <v>0.72149483518652546</v>
      </c>
      <c r="R7" s="414">
        <f>+R31/R28</f>
        <v>0.73027921811799501</v>
      </c>
      <c r="S7" s="424">
        <f>+S31/S28</f>
        <v>0.71859048246336243</v>
      </c>
    </row>
    <row r="8" spans="1:19" x14ac:dyDescent="0.2">
      <c r="A8" s="410" t="s">
        <v>6</v>
      </c>
      <c r="B8" s="415">
        <f>+B33/B28</f>
        <v>0.28323521658905193</v>
      </c>
      <c r="C8" s="415">
        <f t="shared" ref="C8:O8" si="2">+C33/C28</f>
        <v>0.4273085039639537</v>
      </c>
      <c r="D8" s="415">
        <f t="shared" si="2"/>
        <v>0.50946930850118277</v>
      </c>
      <c r="E8" s="415">
        <f t="shared" si="2"/>
        <v>0.48686732352544204</v>
      </c>
      <c r="F8" s="415">
        <f t="shared" si="2"/>
        <v>0.53919826597608156</v>
      </c>
      <c r="G8" s="416">
        <f t="shared" si="2"/>
        <v>0.55014873847735868</v>
      </c>
      <c r="H8" s="416">
        <f t="shared" si="2"/>
        <v>0.55393916493481954</v>
      </c>
      <c r="I8" s="416">
        <f t="shared" si="2"/>
        <v>0.58865763243889013</v>
      </c>
      <c r="J8" s="416">
        <f t="shared" si="2"/>
        <v>0.60956644400144555</v>
      </c>
      <c r="K8" s="416">
        <f t="shared" si="2"/>
        <v>0.63663749140159875</v>
      </c>
      <c r="L8" s="416">
        <f t="shared" si="2"/>
        <v>0.67544633280099153</v>
      </c>
      <c r="M8" s="417">
        <f t="shared" si="2"/>
        <v>0.71791424060001974</v>
      </c>
      <c r="N8" s="417">
        <f t="shared" si="2"/>
        <v>0.72188547673327075</v>
      </c>
      <c r="O8" s="417">
        <f t="shared" si="2"/>
        <v>0.7141460189788863</v>
      </c>
      <c r="P8" s="417">
        <f>+P33/P28</f>
        <v>0.70322875462321677</v>
      </c>
      <c r="Q8" s="417">
        <f>+Q33/Q28</f>
        <v>0.69121323771300747</v>
      </c>
      <c r="R8" s="417">
        <f>+R33/R28</f>
        <v>0.69961333547157034</v>
      </c>
      <c r="S8" s="425">
        <f>+S33/S28</f>
        <v>0.69253709497411131</v>
      </c>
    </row>
    <row r="9" spans="1:19" x14ac:dyDescent="0.2">
      <c r="A9" s="490" t="s">
        <v>187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2"/>
      <c r="Q9" s="492"/>
      <c r="R9" s="492"/>
      <c r="S9" s="493"/>
    </row>
    <row r="10" spans="1:19" x14ac:dyDescent="0.2">
      <c r="A10" s="411" t="s">
        <v>189</v>
      </c>
      <c r="B10" s="418">
        <f>+B36/B$28</f>
        <v>0.54495430981460324</v>
      </c>
      <c r="C10" s="418">
        <f t="shared" ref="C10:O10" si="3">+C36/C$28</f>
        <v>0.57999201505732045</v>
      </c>
      <c r="D10" s="418">
        <f t="shared" si="3"/>
        <v>0.67540441126198192</v>
      </c>
      <c r="E10" s="418">
        <f t="shared" si="3"/>
        <v>0.6100823322985558</v>
      </c>
      <c r="F10" s="418">
        <f t="shared" si="3"/>
        <v>0.65904250626945426</v>
      </c>
      <c r="G10" s="419">
        <f t="shared" si="3"/>
        <v>0.68616793369814044</v>
      </c>
      <c r="H10" s="419">
        <f t="shared" si="3"/>
        <v>0.68095834120536558</v>
      </c>
      <c r="I10" s="419">
        <f t="shared" si="3"/>
        <v>0.70690685063071712</v>
      </c>
      <c r="J10" s="419">
        <f t="shared" si="3"/>
        <v>0.72869816621783889</v>
      </c>
      <c r="K10" s="419">
        <f t="shared" si="3"/>
        <v>0.73175359946867813</v>
      </c>
      <c r="L10" s="419">
        <f t="shared" si="3"/>
        <v>0.77871665911853738</v>
      </c>
      <c r="M10" s="420">
        <f t="shared" si="3"/>
        <v>0.84184101450705617</v>
      </c>
      <c r="N10" s="420">
        <f t="shared" si="3"/>
        <v>0.874440123374011</v>
      </c>
      <c r="O10" s="420">
        <f t="shared" si="3"/>
        <v>0.87464018620794137</v>
      </c>
      <c r="P10" s="420">
        <f>+P36/P$28</f>
        <v>0.84457423565196277</v>
      </c>
      <c r="Q10" s="420">
        <f>+Q36/Q$28</f>
        <v>0.83767024146325419</v>
      </c>
      <c r="R10" s="420">
        <f>+R36/R$28</f>
        <v>0.85365549437821853</v>
      </c>
      <c r="S10" s="426">
        <f>+S36/S$28</f>
        <v>0.8326472364015588</v>
      </c>
    </row>
    <row r="11" spans="1:19" x14ac:dyDescent="0.2">
      <c r="A11" s="28" t="s">
        <v>190</v>
      </c>
      <c r="B11" s="412">
        <f>B38/B$28</f>
        <v>0.27963272120200333</v>
      </c>
      <c r="C11" s="412">
        <f t="shared" ref="C11:O11" si="4">C38/C$28</f>
        <v>0.35287743112986941</v>
      </c>
      <c r="D11" s="412">
        <f t="shared" si="4"/>
        <v>0.41182261968248757</v>
      </c>
      <c r="E11" s="412">
        <f t="shared" si="4"/>
        <v>0.39241463085436629</v>
      </c>
      <c r="F11" s="412">
        <f t="shared" si="4"/>
        <v>0.44725467216110293</v>
      </c>
      <c r="G11" s="413">
        <f t="shared" si="4"/>
        <v>0.47457979849914922</v>
      </c>
      <c r="H11" s="413">
        <f t="shared" si="4"/>
        <v>0.48725911581333836</v>
      </c>
      <c r="I11" s="413">
        <f t="shared" si="4"/>
        <v>0.52749505147635833</v>
      </c>
      <c r="J11" s="413">
        <f t="shared" si="4"/>
        <v>0.55801536506604177</v>
      </c>
      <c r="K11" s="413">
        <f t="shared" si="4"/>
        <v>0.58636352854669227</v>
      </c>
      <c r="L11" s="413">
        <f t="shared" si="4"/>
        <v>0.6273925583390938</v>
      </c>
      <c r="M11" s="414">
        <f t="shared" si="4"/>
        <v>0.66285897562419815</v>
      </c>
      <c r="N11" s="414">
        <f t="shared" si="4"/>
        <v>0.67834249698270077</v>
      </c>
      <c r="O11" s="414">
        <f t="shared" si="4"/>
        <v>0.66676766702934975</v>
      </c>
      <c r="P11" s="414">
        <f>P38/P$28</f>
        <v>0.6570465677524383</v>
      </c>
      <c r="Q11" s="414">
        <f>Q38/Q$28</f>
        <v>0.64571682347522863</v>
      </c>
      <c r="R11" s="414">
        <f>R38/R$28</f>
        <v>0.65813153721423356</v>
      </c>
      <c r="S11" s="424">
        <f>S38/S$28</f>
        <v>0.65879942184898554</v>
      </c>
    </row>
    <row r="12" spans="1:19" x14ac:dyDescent="0.2">
      <c r="A12" s="410" t="s">
        <v>191</v>
      </c>
      <c r="B12" s="415">
        <f>+B40/B$28</f>
        <v>0.26419031719532554</v>
      </c>
      <c r="C12" s="415">
        <f t="shared" ref="C12:O12" si="5">+C40/C$28</f>
        <v>0.34246848799406832</v>
      </c>
      <c r="D12" s="415">
        <f t="shared" si="5"/>
        <v>0.4007329313150374</v>
      </c>
      <c r="E12" s="415">
        <f t="shared" si="5"/>
        <v>0.3799838034822513</v>
      </c>
      <c r="F12" s="415">
        <f t="shared" si="5"/>
        <v>0.43550968457399214</v>
      </c>
      <c r="G12" s="416">
        <f t="shared" si="5"/>
        <v>0.46308470136006952</v>
      </c>
      <c r="H12" s="416">
        <f t="shared" si="5"/>
        <v>0.47286510485546951</v>
      </c>
      <c r="I12" s="416">
        <f t="shared" si="5"/>
        <v>0.51121470150739645</v>
      </c>
      <c r="J12" s="416">
        <f t="shared" si="5"/>
        <v>0.53979412210447775</v>
      </c>
      <c r="K12" s="416">
        <f t="shared" si="5"/>
        <v>0.5665812756469556</v>
      </c>
      <c r="L12" s="416">
        <f t="shared" si="5"/>
        <v>0.60191166305151</v>
      </c>
      <c r="M12" s="417">
        <f t="shared" si="5"/>
        <v>0.64007450902990226</v>
      </c>
      <c r="N12" s="417">
        <f t="shared" si="5"/>
        <v>0.65038219122971708</v>
      </c>
      <c r="O12" s="417">
        <f t="shared" si="5"/>
        <v>0.637652017023152</v>
      </c>
      <c r="P12" s="417">
        <f>+P40/P$28</f>
        <v>0.62875747925800052</v>
      </c>
      <c r="Q12" s="417">
        <f>+Q40/Q$28</f>
        <v>0.61510625699059152</v>
      </c>
      <c r="R12" s="417">
        <f>+R40/R$28</f>
        <v>0.62778639012134496</v>
      </c>
      <c r="S12" s="425">
        <f>+S40/S$28</f>
        <v>0.62875752419635178</v>
      </c>
    </row>
    <row r="13" spans="1:19" x14ac:dyDescent="0.2">
      <c r="A13" s="490" t="s">
        <v>188</v>
      </c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2"/>
      <c r="Q13" s="492"/>
      <c r="R13" s="492"/>
      <c r="S13" s="493"/>
    </row>
    <row r="14" spans="1:19" x14ac:dyDescent="0.2">
      <c r="A14" s="411" t="s">
        <v>192</v>
      </c>
      <c r="B14" s="418">
        <f>+B43/B$28</f>
        <v>0.20262938230383973</v>
      </c>
      <c r="C14" s="418">
        <f t="shared" ref="C14:O14" si="6">+C43/C$28</f>
        <v>0.17047852620772258</v>
      </c>
      <c r="D14" s="418">
        <f t="shared" si="6"/>
        <v>0.20296454308022591</v>
      </c>
      <c r="E14" s="418">
        <f t="shared" si="6"/>
        <v>0.20461600755837495</v>
      </c>
      <c r="F14" s="418">
        <f t="shared" si="6"/>
        <v>0.20974632339042001</v>
      </c>
      <c r="G14" s="419">
        <f t="shared" si="6"/>
        <v>0.17161849498696244</v>
      </c>
      <c r="H14" s="419">
        <f t="shared" si="6"/>
        <v>0.1547208577366333</v>
      </c>
      <c r="I14" s="419">
        <f t="shared" si="6"/>
        <v>0.1300905374857986</v>
      </c>
      <c r="J14" s="419">
        <f t="shared" si="6"/>
        <v>0.11683512281560755</v>
      </c>
      <c r="K14" s="419">
        <f t="shared" si="6"/>
        <v>0.12102991057662658</v>
      </c>
      <c r="L14" s="419">
        <f t="shared" si="6"/>
        <v>0.12369794770338235</v>
      </c>
      <c r="M14" s="420">
        <f t="shared" si="6"/>
        <v>0.1281950064146847</v>
      </c>
      <c r="N14" s="420">
        <f t="shared" si="6"/>
        <v>0.11978007241518036</v>
      </c>
      <c r="O14" s="420">
        <f t="shared" si="6"/>
        <v>0.13173660941782472</v>
      </c>
      <c r="P14" s="420">
        <f>+P43/P$28</f>
        <v>0.11509846202179159</v>
      </c>
      <c r="Q14" s="420">
        <f>+Q43/Q$28</f>
        <v>0.11798473583788407</v>
      </c>
      <c r="R14" s="420">
        <f>+R43/R$28</f>
        <v>0.11293455212843677</v>
      </c>
      <c r="S14" s="426">
        <f>+S43/S$28</f>
        <v>0.10315238670252666</v>
      </c>
    </row>
    <row r="15" spans="1:19" x14ac:dyDescent="0.2">
      <c r="A15" s="28" t="s">
        <v>193</v>
      </c>
      <c r="B15" s="412">
        <f>+B45/B$28</f>
        <v>0.12020033388981637</v>
      </c>
      <c r="C15" s="412">
        <f t="shared" ref="C15:O15" si="7">+C45/C$28</f>
        <v>0.10642787885701249</v>
      </c>
      <c r="D15" s="412">
        <f t="shared" si="7"/>
        <v>0.12251986161819201</v>
      </c>
      <c r="E15" s="412">
        <f t="shared" si="7"/>
        <v>0.13366176272101499</v>
      </c>
      <c r="F15" s="412">
        <f t="shared" si="7"/>
        <v>0.1278716620669666</v>
      </c>
      <c r="G15" s="413">
        <f t="shared" si="7"/>
        <v>0.10848727459693709</v>
      </c>
      <c r="H15" s="413">
        <f t="shared" si="7"/>
        <v>0.10235216323446061</v>
      </c>
      <c r="I15" s="413">
        <f t="shared" si="7"/>
        <v>9.635858934866888E-2</v>
      </c>
      <c r="J15" s="413">
        <f t="shared" si="7"/>
        <v>9.1840660301472393E-2</v>
      </c>
      <c r="K15" s="413">
        <f t="shared" si="7"/>
        <v>9.0680518987642025E-2</v>
      </c>
      <c r="L15" s="413">
        <f t="shared" si="7"/>
        <v>9.5714251662574787E-2</v>
      </c>
      <c r="M15" s="414">
        <f t="shared" si="7"/>
        <v>9.8551761571104318E-2</v>
      </c>
      <c r="N15" s="414">
        <f t="shared" si="7"/>
        <v>9.2369585624245673E-2</v>
      </c>
      <c r="O15" s="414">
        <f t="shared" si="7"/>
        <v>9.561061605630311E-2</v>
      </c>
      <c r="P15" s="414">
        <f>+P45/P$28</f>
        <v>9.3249746526339841E-2</v>
      </c>
      <c r="Q15" s="414">
        <f>+Q45/Q$28</f>
        <v>9.523652871899467E-2</v>
      </c>
      <c r="R15" s="414">
        <f>+R45/R$28</f>
        <v>9.1124534487981329E-2</v>
      </c>
      <c r="S15" s="424">
        <f>+S45/S$28</f>
        <v>7.0164846222807692E-2</v>
      </c>
    </row>
    <row r="16" spans="1:19" ht="13.5" thickBot="1" x14ac:dyDescent="0.25">
      <c r="A16" s="30" t="s">
        <v>194</v>
      </c>
      <c r="B16" s="427">
        <f>+B47/B$28</f>
        <v>0.10381337316580265</v>
      </c>
      <c r="C16" s="427">
        <f t="shared" ref="C16:O16" si="8">+C47/C$28</f>
        <v>8.7634745907716874E-2</v>
      </c>
      <c r="D16" s="427">
        <f t="shared" si="8"/>
        <v>0.11197713691868018</v>
      </c>
      <c r="E16" s="427">
        <f t="shared" si="8"/>
        <v>0.11113510595222027</v>
      </c>
      <c r="F16" s="427">
        <f t="shared" si="8"/>
        <v>0.10748175872367774</v>
      </c>
      <c r="G16" s="428">
        <f t="shared" si="8"/>
        <v>9.0185708864323574E-2</v>
      </c>
      <c r="H16" s="428">
        <f t="shared" si="8"/>
        <v>8.4167768751180802E-2</v>
      </c>
      <c r="I16" s="428">
        <f t="shared" si="8"/>
        <v>8.0464751285444905E-2</v>
      </c>
      <c r="J16" s="428">
        <f t="shared" si="8"/>
        <v>7.3491180825143679E-2</v>
      </c>
      <c r="K16" s="428">
        <f t="shared" si="8"/>
        <v>7.4302047012500302E-2</v>
      </c>
      <c r="L16" s="428">
        <f t="shared" si="8"/>
        <v>7.7706004338187973E-2</v>
      </c>
      <c r="M16" s="429">
        <f t="shared" si="8"/>
        <v>8.2786440343432355E-2</v>
      </c>
      <c r="N16" s="429">
        <f t="shared" si="8"/>
        <v>7.5861606544186666E-2</v>
      </c>
      <c r="O16" s="429">
        <f t="shared" si="8"/>
        <v>8.1534838238737306E-2</v>
      </c>
      <c r="P16" s="429">
        <f>+P47/P$28</f>
        <v>7.9198023619461058E-2</v>
      </c>
      <c r="Q16" s="429">
        <f>+Q47/Q$28</f>
        <v>8.1962629120336861E-2</v>
      </c>
      <c r="R16" s="429">
        <f>+R47/R$28</f>
        <v>7.7190356551023687E-2</v>
      </c>
      <c r="S16" s="430">
        <f>+S47/S$28</f>
        <v>7.0164846222807692E-2</v>
      </c>
    </row>
    <row r="17" spans="1:24" ht="13.5" thickTop="1" x14ac:dyDescent="0.2"/>
    <row r="18" spans="1:24" ht="12.75" customHeight="1" x14ac:dyDescent="0.2">
      <c r="A18" s="421" t="s">
        <v>195</v>
      </c>
    </row>
    <row r="19" spans="1:24" x14ac:dyDescent="0.2">
      <c r="A19" s="421" t="s">
        <v>201</v>
      </c>
    </row>
    <row r="20" spans="1:24" ht="151.5" customHeight="1" x14ac:dyDescent="0.2"/>
    <row r="25" spans="1:24" ht="111.75" customHeight="1" x14ac:dyDescent="0.2">
      <c r="A25" s="436"/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</row>
    <row r="26" spans="1:24" x14ac:dyDescent="0.2">
      <c r="A26" s="436"/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</row>
    <row r="27" spans="1:24" x14ac:dyDescent="0.2">
      <c r="A27" s="434" t="s">
        <v>184</v>
      </c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4"/>
      <c r="Q27" s="434"/>
      <c r="R27" s="432"/>
      <c r="S27" s="432"/>
      <c r="T27" s="438"/>
      <c r="U27" s="438"/>
      <c r="V27" s="436"/>
      <c r="W27" s="436"/>
      <c r="X27" s="436"/>
    </row>
    <row r="28" spans="1:24" x14ac:dyDescent="0.2">
      <c r="A28" s="434" t="s">
        <v>183</v>
      </c>
      <c r="B28" s="434">
        <f>+vše_terc!D19*1000</f>
        <v>91048</v>
      </c>
      <c r="C28" s="434">
        <f>+vše_terc!E19*1000</f>
        <v>35066</v>
      </c>
      <c r="D28" s="434">
        <f>+vše_terc!F19*1000</f>
        <v>73131</v>
      </c>
      <c r="E28" s="434">
        <f>+vše_terc!G19*1000</f>
        <v>74090</v>
      </c>
      <c r="F28" s="434">
        <f>+vše_terc!H19*1000</f>
        <v>79353</v>
      </c>
      <c r="G28" s="434">
        <f>+vše_terc!I19*1000</f>
        <v>81687</v>
      </c>
      <c r="H28" s="434">
        <f>+vše_terc!J19*1000</f>
        <v>84688</v>
      </c>
      <c r="I28" s="434">
        <f>+vše_terc!K19*1000</f>
        <v>85379</v>
      </c>
      <c r="J28" s="434">
        <f>+vše_terc!L19*1000</f>
        <v>85779</v>
      </c>
      <c r="K28" s="434">
        <f>+vše_terc!M19*1000</f>
        <v>84318</v>
      </c>
      <c r="L28" s="434">
        <f>+vše_terc!N19*1000</f>
        <v>83906</v>
      </c>
      <c r="M28" s="434">
        <f>+vše_terc!O19*1000</f>
        <v>81064</v>
      </c>
      <c r="N28" s="434">
        <f>+vše_terc!P19*1000</f>
        <v>74570</v>
      </c>
      <c r="O28" s="434">
        <f>+vše_terc!Q19*1000</f>
        <v>72607</v>
      </c>
      <c r="P28" s="434">
        <f>+vše_terc!R19*1000</f>
        <v>70027</v>
      </c>
      <c r="Q28" s="434">
        <f>+vše_terc!S19*1000</f>
        <v>60796</v>
      </c>
      <c r="R28" s="434">
        <f>+vše_terc!T19*1000</f>
        <v>56121</v>
      </c>
      <c r="S28" s="434">
        <f>+vše_terc!U19*1000</f>
        <v>54657</v>
      </c>
      <c r="T28" s="438"/>
      <c r="U28" s="438"/>
      <c r="V28" s="436"/>
      <c r="W28" s="436"/>
      <c r="X28" s="436"/>
    </row>
    <row r="29" spans="1:24" x14ac:dyDescent="0.2">
      <c r="A29" s="434" t="s">
        <v>15</v>
      </c>
      <c r="B29" s="435">
        <f>+'1999 - 2016'!D20</f>
        <v>57212</v>
      </c>
      <c r="C29" s="435">
        <f>+'1999 - 2016'!I20</f>
        <v>22971</v>
      </c>
      <c r="D29" s="435">
        <f>+'1999 - 2016'!D60</f>
        <v>55025</v>
      </c>
      <c r="E29" s="435">
        <f>+'1999 - 2016'!I60</f>
        <v>51788</v>
      </c>
      <c r="F29" s="435">
        <f>+'1999 - 2016'!D100</f>
        <v>59448</v>
      </c>
      <c r="G29" s="435">
        <f>+'1999 - 2016'!I100</f>
        <v>61599</v>
      </c>
      <c r="H29" s="435">
        <f>+'1999 - 2016'!D140</f>
        <v>63200</v>
      </c>
      <c r="I29" s="435">
        <f>+'1999 - 2016'!I140</f>
        <v>63359</v>
      </c>
      <c r="J29" s="435">
        <f>+'1999 - 2016'!D180</f>
        <v>66828</v>
      </c>
      <c r="K29" s="435">
        <f>+'1999 - 2016'!I180</f>
        <v>66920</v>
      </c>
      <c r="L29" s="435">
        <f>+'1999 - 2016'!D220</f>
        <v>70129</v>
      </c>
      <c r="M29" s="435">
        <f>+'1999 - 2016'!I220</f>
        <v>72587</v>
      </c>
      <c r="N29" s="435">
        <f>+'1999 - 2016'!D260</f>
        <v>68706</v>
      </c>
      <c r="O29" s="435">
        <f>+'1999 - 2016'!I260</f>
        <v>66873</v>
      </c>
      <c r="P29" s="435">
        <f>+'1999 - 2016'!D300</f>
        <v>62002</v>
      </c>
      <c r="Q29" s="435">
        <f>+'1999 - 2016'!I300</f>
        <v>53431</v>
      </c>
      <c r="R29" s="435">
        <f>+'1999 - 2016'!D340</f>
        <v>50240</v>
      </c>
      <c r="S29" s="435">
        <f>+'1999 - 2016'!I340</f>
        <v>47706</v>
      </c>
      <c r="T29" s="438"/>
      <c r="U29" s="438"/>
      <c r="V29" s="436"/>
      <c r="W29" s="436"/>
      <c r="X29" s="436"/>
    </row>
    <row r="30" spans="1:24" x14ac:dyDescent="0.2">
      <c r="A30" s="434"/>
      <c r="B30" s="435"/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8"/>
      <c r="U30" s="438"/>
      <c r="V30" s="436"/>
      <c r="W30" s="436"/>
      <c r="X30" s="436"/>
    </row>
    <row r="31" spans="1:24" x14ac:dyDescent="0.2">
      <c r="A31" s="434" t="s">
        <v>5</v>
      </c>
      <c r="B31" s="435">
        <f>+'1999 - 2016'!D22</f>
        <v>28229</v>
      </c>
      <c r="C31" s="435">
        <f>+'1999 - 2016'!I22</f>
        <v>15578</v>
      </c>
      <c r="D31" s="435">
        <f>+'1999 - 2016'!D62</f>
        <v>38496</v>
      </c>
      <c r="E31" s="435">
        <f>+'1999 - 2016'!I62</f>
        <v>37350</v>
      </c>
      <c r="F31" s="435">
        <f>+'1999 - 2016'!D102</f>
        <v>44008</v>
      </c>
      <c r="G31" s="435">
        <f>+'1999 - 2016'!I102</f>
        <v>46156</v>
      </c>
      <c r="H31" s="435">
        <f>+'1999 - 2016'!D142</f>
        <v>48446</v>
      </c>
      <c r="I31" s="435">
        <f>+'1999 - 2016'!I142</f>
        <v>51919</v>
      </c>
      <c r="J31" s="435">
        <f>+'1999 - 2016'!D182</f>
        <v>54230</v>
      </c>
      <c r="K31" s="435">
        <f>+'1999 - 2016'!I182</f>
        <v>55645</v>
      </c>
      <c r="L31" s="435">
        <f>+'1999 - 2016'!D222</f>
        <v>59010</v>
      </c>
      <c r="M31" s="435">
        <f>+'1999 - 2016'!I222</f>
        <v>60225</v>
      </c>
      <c r="N31" s="435">
        <f>+'1999 - 2016'!D262</f>
        <v>56080</v>
      </c>
      <c r="O31" s="435">
        <f>+'1999 - 2016'!I262</f>
        <v>53950</v>
      </c>
      <c r="P31" s="435">
        <f>+'1999 - 2016'!D302</f>
        <v>51253</v>
      </c>
      <c r="Q31" s="435">
        <f>+'1999 - 2016'!I302</f>
        <v>43864</v>
      </c>
      <c r="R31" s="435">
        <f>+'1999 - 2016'!D342</f>
        <v>40984</v>
      </c>
      <c r="S31" s="435">
        <f>+'1999 - 2016'!I342</f>
        <v>39276</v>
      </c>
      <c r="T31" s="438"/>
      <c r="U31" s="438"/>
      <c r="V31" s="436"/>
      <c r="W31" s="436"/>
      <c r="X31" s="436"/>
    </row>
    <row r="32" spans="1:24" x14ac:dyDescent="0.2">
      <c r="A32" s="434"/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8"/>
      <c r="U32" s="438"/>
      <c r="V32" s="436"/>
      <c r="W32" s="436"/>
      <c r="X32" s="436"/>
    </row>
    <row r="33" spans="1:24" x14ac:dyDescent="0.2">
      <c r="A33" s="434" t="s">
        <v>6</v>
      </c>
      <c r="B33" s="435">
        <f>+'1999 - 2016'!D24</f>
        <v>25788</v>
      </c>
      <c r="C33" s="435">
        <f>+'1999 - 2016'!I24</f>
        <v>14984</v>
      </c>
      <c r="D33" s="435">
        <f>+'1999 - 2016'!D64</f>
        <v>37258</v>
      </c>
      <c r="E33" s="435">
        <f>+'1999 - 2016'!I64</f>
        <v>36072</v>
      </c>
      <c r="F33" s="435">
        <f>+'1999 - 2016'!D104</f>
        <v>42787</v>
      </c>
      <c r="G33" s="435">
        <f>+'1999 - 2016'!I104</f>
        <v>44940</v>
      </c>
      <c r="H33" s="435">
        <f>+'1999 - 2016'!D144</f>
        <v>46912</v>
      </c>
      <c r="I33" s="435">
        <f>+'1999 - 2016'!I144</f>
        <v>50259</v>
      </c>
      <c r="J33" s="435">
        <f>+'1999 - 2016'!D184</f>
        <v>52288</v>
      </c>
      <c r="K33" s="435">
        <f>+'1999 - 2016'!I184</f>
        <v>53680</v>
      </c>
      <c r="L33" s="435">
        <f>+'1999 - 2016'!D224</f>
        <v>56674</v>
      </c>
      <c r="M33" s="435">
        <f>+'1999 - 2016'!I224</f>
        <v>58197</v>
      </c>
      <c r="N33" s="435">
        <f>+'1999 - 2016'!D264</f>
        <v>53831</v>
      </c>
      <c r="O33" s="435">
        <f>+'1999 - 2016'!I264</f>
        <v>51852</v>
      </c>
      <c r="P33" s="435">
        <f>+'1999 - 2016'!D304</f>
        <v>49245</v>
      </c>
      <c r="Q33" s="435">
        <f>+'1999 - 2016'!I304</f>
        <v>42023</v>
      </c>
      <c r="R33" s="435">
        <f>+'1999 - 2016'!D344</f>
        <v>39263</v>
      </c>
      <c r="S33" s="435">
        <f>+'1999 - 2016'!I344</f>
        <v>37852</v>
      </c>
      <c r="T33" s="438"/>
      <c r="U33" s="438"/>
      <c r="V33" s="436"/>
      <c r="W33" s="436"/>
      <c r="X33" s="436"/>
    </row>
    <row r="34" spans="1:24" x14ac:dyDescent="0.2">
      <c r="A34" s="434"/>
      <c r="B34" s="434"/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8"/>
      <c r="U34" s="438"/>
      <c r="V34" s="436"/>
      <c r="W34" s="436"/>
      <c r="X34" s="436"/>
    </row>
    <row r="35" spans="1:24" x14ac:dyDescent="0.2">
      <c r="A35" s="434" t="s">
        <v>185</v>
      </c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8"/>
      <c r="U35" s="438"/>
      <c r="V35" s="436"/>
      <c r="W35" s="436"/>
      <c r="X35" s="436"/>
    </row>
    <row r="36" spans="1:24" x14ac:dyDescent="0.2">
      <c r="A36" s="434" t="s">
        <v>15</v>
      </c>
      <c r="B36" s="435">
        <f>+'1999 - 2016'!B20</f>
        <v>49617</v>
      </c>
      <c r="C36" s="435">
        <f>+'1999 - 2016'!G20</f>
        <v>20338</v>
      </c>
      <c r="D36" s="435">
        <f>+'1999 - 2016'!B60</f>
        <v>49393</v>
      </c>
      <c r="E36" s="435">
        <f>+'1999 - 2016'!G60</f>
        <v>45201</v>
      </c>
      <c r="F36" s="435">
        <f>+'1999 - 2016'!B100</f>
        <v>52297</v>
      </c>
      <c r="G36" s="435">
        <f>+'1999 - 2016'!G100</f>
        <v>56051</v>
      </c>
      <c r="H36" s="435">
        <f>+'1999 - 2016'!B140</f>
        <v>57669</v>
      </c>
      <c r="I36" s="435">
        <f>+'1999 - 2016'!G140</f>
        <v>60355</v>
      </c>
      <c r="J36" s="435">
        <f>+'1999 - 2016'!B180</f>
        <v>62507</v>
      </c>
      <c r="K36" s="435">
        <f>+'1999 - 2016'!G180</f>
        <v>61700</v>
      </c>
      <c r="L36" s="435">
        <f>+'1999 - 2016'!B220</f>
        <v>65339</v>
      </c>
      <c r="M36" s="435">
        <f>+'1999 - 2016'!G220</f>
        <v>68243</v>
      </c>
      <c r="N36" s="435">
        <f>+'1999 - 2016'!B260</f>
        <v>65207</v>
      </c>
      <c r="O36" s="435">
        <f>+'1999 - 2016'!G260</f>
        <v>63505</v>
      </c>
      <c r="P36" s="435">
        <f>+'1999 - 2016'!B300</f>
        <v>59143</v>
      </c>
      <c r="Q36" s="435">
        <f>+'1999 - 2016'!G300</f>
        <v>50927</v>
      </c>
      <c r="R36" s="435">
        <f>+'1999 - 2016'!B340</f>
        <v>47908</v>
      </c>
      <c r="S36" s="435">
        <f>+'1999 - 2016'!G340</f>
        <v>45510</v>
      </c>
      <c r="T36" s="438"/>
      <c r="U36" s="438"/>
      <c r="V36" s="436"/>
      <c r="W36" s="436"/>
      <c r="X36" s="436"/>
    </row>
    <row r="37" spans="1:24" x14ac:dyDescent="0.2">
      <c r="A37" s="434"/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2"/>
      <c r="S37" s="432"/>
      <c r="T37" s="438"/>
      <c r="U37" s="438"/>
      <c r="V37" s="436"/>
      <c r="W37" s="436"/>
      <c r="X37" s="436"/>
    </row>
    <row r="38" spans="1:24" x14ac:dyDescent="0.2">
      <c r="A38" s="434" t="s">
        <v>5</v>
      </c>
      <c r="B38" s="435">
        <f>+'1999 - 2016'!B22</f>
        <v>25460</v>
      </c>
      <c r="C38" s="435">
        <f>+'1999 - 2016'!G22</f>
        <v>12374</v>
      </c>
      <c r="D38" s="435">
        <f>+'1999 - 2016'!B62</f>
        <v>30117</v>
      </c>
      <c r="E38" s="435">
        <f>+'1999 - 2016'!G62</f>
        <v>29074</v>
      </c>
      <c r="F38" s="435">
        <f>+'1999 - 2016'!B102</f>
        <v>35491</v>
      </c>
      <c r="G38" s="435">
        <f>+'1999 - 2016'!G102</f>
        <v>38767</v>
      </c>
      <c r="H38" s="435">
        <f>+'1999 - 2016'!B142</f>
        <v>41265</v>
      </c>
      <c r="I38" s="435">
        <f>+'1999 - 2016'!G142</f>
        <v>45037</v>
      </c>
      <c r="J38" s="435">
        <f>+'1999 - 2016'!B182</f>
        <v>47866</v>
      </c>
      <c r="K38" s="435">
        <f>+'1999 - 2016'!G182</f>
        <v>49441</v>
      </c>
      <c r="L38" s="435">
        <f>+'1999 - 2016'!B222</f>
        <v>52642</v>
      </c>
      <c r="M38" s="435">
        <f>+'1999 - 2016'!G222</f>
        <v>53734</v>
      </c>
      <c r="N38" s="435">
        <f>+'1999 - 2016'!B262</f>
        <v>50584</v>
      </c>
      <c r="O38" s="435">
        <f>+'1999 - 2016'!G262</f>
        <v>48412</v>
      </c>
      <c r="P38" s="435">
        <f>+'1999 - 2016'!B302</f>
        <v>46011</v>
      </c>
      <c r="Q38" s="435">
        <f>+'1999 - 2016'!G302</f>
        <v>39257</v>
      </c>
      <c r="R38" s="435">
        <f>+'1999 - 2016'!B342</f>
        <v>36935</v>
      </c>
      <c r="S38" s="435">
        <f>+'1999 - 2016'!G342</f>
        <v>36008</v>
      </c>
      <c r="T38" s="438"/>
      <c r="U38" s="438"/>
      <c r="V38" s="436"/>
      <c r="W38" s="436"/>
      <c r="X38" s="436"/>
    </row>
    <row r="39" spans="1:24" x14ac:dyDescent="0.2">
      <c r="A39" s="432"/>
      <c r="B39" s="432"/>
      <c r="C39" s="432"/>
      <c r="D39" s="432"/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8"/>
      <c r="U39" s="438"/>
      <c r="V39" s="436"/>
      <c r="W39" s="436"/>
      <c r="X39" s="436"/>
    </row>
    <row r="40" spans="1:24" x14ac:dyDescent="0.2">
      <c r="A40" s="432" t="s">
        <v>6</v>
      </c>
      <c r="B40" s="435">
        <f>+'1999 - 2016'!B24</f>
        <v>24054</v>
      </c>
      <c r="C40" s="435">
        <f>+'1999 - 2016'!G24</f>
        <v>12009</v>
      </c>
      <c r="D40" s="435">
        <f>+'1999 - 2016'!B64</f>
        <v>29306</v>
      </c>
      <c r="E40" s="435">
        <f>+'1999 - 2016'!G64</f>
        <v>28153</v>
      </c>
      <c r="F40" s="435">
        <f>+'1999 - 2016'!B104</f>
        <v>34559</v>
      </c>
      <c r="G40" s="435">
        <f>+'1999 - 2016'!G104</f>
        <v>37828</v>
      </c>
      <c r="H40" s="435">
        <f>+'1999 - 2016'!B144</f>
        <v>40046</v>
      </c>
      <c r="I40" s="435">
        <f>+'1999 - 2016'!G144</f>
        <v>43647</v>
      </c>
      <c r="J40" s="435">
        <f>+'1999 - 2016'!B184</f>
        <v>46303</v>
      </c>
      <c r="K40" s="435">
        <f>+'1999 - 2016'!G184</f>
        <v>47773</v>
      </c>
      <c r="L40" s="435">
        <f>+'1999 - 2016'!B224</f>
        <v>50504</v>
      </c>
      <c r="M40" s="435">
        <f>+'1999 - 2016'!G224</f>
        <v>51887</v>
      </c>
      <c r="N40" s="435">
        <f>+'1999 - 2016'!B264</f>
        <v>48499</v>
      </c>
      <c r="O40" s="435">
        <f>+'1999 - 2016'!G264</f>
        <v>46298</v>
      </c>
      <c r="P40" s="435">
        <f>+'1999 - 2016'!B304</f>
        <v>44030</v>
      </c>
      <c r="Q40" s="435">
        <f>+'1999 - 2016'!G304</f>
        <v>37396</v>
      </c>
      <c r="R40" s="435">
        <f>+'1999 - 2016'!B344</f>
        <v>35232</v>
      </c>
      <c r="S40" s="435">
        <f>+'1999 - 2016'!G344</f>
        <v>34366</v>
      </c>
      <c r="T40" s="438"/>
      <c r="U40" s="438"/>
      <c r="V40" s="436"/>
      <c r="W40" s="436"/>
      <c r="X40" s="436"/>
    </row>
    <row r="41" spans="1:24" x14ac:dyDescent="0.2">
      <c r="A41" s="434"/>
      <c r="B41" s="434"/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432"/>
      <c r="S41" s="432"/>
      <c r="T41" s="438"/>
      <c r="U41" s="438"/>
    </row>
    <row r="42" spans="1:24" x14ac:dyDescent="0.2">
      <c r="A42" s="434" t="s">
        <v>186</v>
      </c>
      <c r="B42" s="434"/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4"/>
      <c r="P42" s="434"/>
      <c r="Q42" s="434"/>
      <c r="R42" s="432"/>
      <c r="S42" s="432"/>
      <c r="T42" s="438"/>
      <c r="U42" s="438"/>
    </row>
    <row r="43" spans="1:24" x14ac:dyDescent="0.2">
      <c r="A43" s="434" t="s">
        <v>15</v>
      </c>
      <c r="B43" s="435">
        <f>+'1999 - 2016'!C20</f>
        <v>18449</v>
      </c>
      <c r="C43" s="435">
        <f>+'1999 - 2016'!H20</f>
        <v>5978</v>
      </c>
      <c r="D43" s="435">
        <f>+'1999 - 2016'!C60</f>
        <v>14843</v>
      </c>
      <c r="E43" s="435">
        <f>+'1999 - 2016'!H60</f>
        <v>15160</v>
      </c>
      <c r="F43" s="435">
        <f>+'1999 - 2016'!C100</f>
        <v>16644</v>
      </c>
      <c r="G43" s="435">
        <f>+'1999 - 2016'!H100</f>
        <v>14019</v>
      </c>
      <c r="H43" s="435">
        <f>+'1999 - 2016'!C140</f>
        <v>13103</v>
      </c>
      <c r="I43" s="435">
        <f>+'1999 - 2016'!H140</f>
        <v>11107</v>
      </c>
      <c r="J43" s="435">
        <f>+'1999 - 2016'!C180</f>
        <v>10022</v>
      </c>
      <c r="K43" s="435">
        <f>+'1999 - 2016'!H180</f>
        <v>10205</v>
      </c>
      <c r="L43" s="435">
        <f>+'1999 - 2016'!C220</f>
        <v>10379</v>
      </c>
      <c r="M43" s="435">
        <f>+'1999 - 2016'!H220</f>
        <v>10392</v>
      </c>
      <c r="N43" s="435">
        <f>+'1999 - 2016'!C260</f>
        <v>8932</v>
      </c>
      <c r="O43" s="435">
        <f>+'1999 - 2016'!H260</f>
        <v>9565</v>
      </c>
      <c r="P43" s="435">
        <f>+'1999 - 2016'!C300</f>
        <v>8060</v>
      </c>
      <c r="Q43" s="435">
        <f>+'1999 - 2016'!H300</f>
        <v>7173</v>
      </c>
      <c r="R43" s="435">
        <f>+'1999 - 2016'!C340</f>
        <v>6338</v>
      </c>
      <c r="S43" s="435">
        <f>+'1999 - 2016'!H340</f>
        <v>5638</v>
      </c>
      <c r="T43" s="438"/>
      <c r="U43" s="438"/>
    </row>
    <row r="44" spans="1:24" x14ac:dyDescent="0.2">
      <c r="A44" s="434"/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2"/>
      <c r="S44" s="432"/>
      <c r="T44" s="438"/>
      <c r="U44" s="438"/>
    </row>
    <row r="45" spans="1:24" x14ac:dyDescent="0.2">
      <c r="A45" s="432" t="s">
        <v>5</v>
      </c>
      <c r="B45" s="433">
        <f>+'1999 - 2016'!C22</f>
        <v>10944</v>
      </c>
      <c r="C45" s="433">
        <f>+'1999 - 2016'!H22</f>
        <v>3732</v>
      </c>
      <c r="D45" s="433">
        <f>+'1999 - 2016'!C62</f>
        <v>8960</v>
      </c>
      <c r="E45" s="433">
        <f>+'1999 - 2016'!H62</f>
        <v>9903</v>
      </c>
      <c r="F45" s="433">
        <f>+'1999 - 2016'!C102</f>
        <v>10147</v>
      </c>
      <c r="G45" s="433">
        <f>+'1999 - 2016'!H102</f>
        <v>8862</v>
      </c>
      <c r="H45" s="433">
        <f>+'1999 - 2016'!C142</f>
        <v>8668</v>
      </c>
      <c r="I45" s="433">
        <f>+'1999 - 2016'!H142</f>
        <v>8227</v>
      </c>
      <c r="J45" s="433">
        <f>+'1999 - 2016'!C182</f>
        <v>7878</v>
      </c>
      <c r="K45" s="433">
        <f>+'1999 - 2016'!H182</f>
        <v>7646</v>
      </c>
      <c r="L45" s="433">
        <f>+'1999 - 2016'!C222</f>
        <v>8031</v>
      </c>
      <c r="M45" s="433">
        <f>+'1999 - 2016'!H222</f>
        <v>7989</v>
      </c>
      <c r="N45" s="433">
        <f>+'1999 - 2016'!C262</f>
        <v>6888</v>
      </c>
      <c r="O45" s="433">
        <f>+'1999 - 2016'!H262</f>
        <v>6942</v>
      </c>
      <c r="P45" s="433">
        <f>+'1999 - 2016'!C302</f>
        <v>6530</v>
      </c>
      <c r="Q45" s="433">
        <f>+'1999 - 2016'!H302</f>
        <v>5790</v>
      </c>
      <c r="R45" s="433">
        <f>+'1999 - 2016'!C342</f>
        <v>5114</v>
      </c>
      <c r="S45" s="433">
        <f>+'1999 - 2016'!H342</f>
        <v>3835</v>
      </c>
      <c r="T45" s="438"/>
      <c r="U45" s="438"/>
    </row>
    <row r="46" spans="1:24" x14ac:dyDescent="0.2">
      <c r="A46" s="432"/>
      <c r="B46" s="433"/>
      <c r="C46" s="433"/>
      <c r="D46" s="433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8"/>
      <c r="U46" s="438"/>
    </row>
    <row r="47" spans="1:24" x14ac:dyDescent="0.2">
      <c r="A47" s="432" t="s">
        <v>6</v>
      </c>
      <c r="B47" s="433">
        <f>+'1999 - 2016'!C24</f>
        <v>9452</v>
      </c>
      <c r="C47" s="433">
        <f>+'1999 - 2016'!H24</f>
        <v>3073</v>
      </c>
      <c r="D47" s="433">
        <f>+'1999 - 2016'!C64</f>
        <v>8189</v>
      </c>
      <c r="E47" s="433">
        <f>+'1999 - 2016'!H64</f>
        <v>8234</v>
      </c>
      <c r="F47" s="433">
        <f>+'1999 - 2016'!C104</f>
        <v>8529</v>
      </c>
      <c r="G47" s="433">
        <f>+'1999 - 2016'!H104</f>
        <v>7367</v>
      </c>
      <c r="H47" s="433">
        <f>+'1999 - 2016'!C144</f>
        <v>7128</v>
      </c>
      <c r="I47" s="433">
        <f>+'1999 - 2016'!H144</f>
        <v>6870</v>
      </c>
      <c r="J47" s="433">
        <f>+'1999 - 2016'!C184</f>
        <v>6304</v>
      </c>
      <c r="K47" s="433">
        <f>+'1999 - 2016'!H184</f>
        <v>6265</v>
      </c>
      <c r="L47" s="433">
        <f>+'1999 - 2016'!C224</f>
        <v>6520</v>
      </c>
      <c r="M47" s="433">
        <f>+'1999 - 2016'!H224</f>
        <v>6711</v>
      </c>
      <c r="N47" s="433">
        <f>+'1999 - 2016'!C264</f>
        <v>5657</v>
      </c>
      <c r="O47" s="433">
        <f>+'1999 - 2016'!H264</f>
        <v>5920</v>
      </c>
      <c r="P47" s="433">
        <f>+'1999 - 2016'!C304</f>
        <v>5546</v>
      </c>
      <c r="Q47" s="433">
        <f>+'1999 - 2016'!H304</f>
        <v>4983</v>
      </c>
      <c r="R47" s="433">
        <f>+'1999 - 2016'!C344</f>
        <v>4332</v>
      </c>
      <c r="S47" s="433">
        <f>+'1999 - 2016'!H344</f>
        <v>3835</v>
      </c>
      <c r="T47" s="438"/>
      <c r="U47" s="438"/>
    </row>
    <row r="48" spans="1:24" x14ac:dyDescent="0.2">
      <c r="A48" s="438"/>
      <c r="B48" s="438"/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8"/>
      <c r="N48" s="438"/>
      <c r="O48" s="438"/>
      <c r="P48" s="438"/>
      <c r="Q48" s="438"/>
      <c r="R48" s="438"/>
      <c r="S48" s="438"/>
      <c r="T48" s="438"/>
      <c r="U48" s="438"/>
    </row>
    <row r="49" spans="1:21" x14ac:dyDescent="0.2">
      <c r="A49" s="438"/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438"/>
      <c r="T49" s="438"/>
      <c r="U49" s="438"/>
    </row>
    <row r="50" spans="1:21" x14ac:dyDescent="0.2">
      <c r="A50" s="438"/>
      <c r="B50" s="438"/>
      <c r="C50" s="438"/>
      <c r="D50" s="438"/>
      <c r="E50" s="438"/>
      <c r="F50" s="438"/>
      <c r="G50" s="438"/>
      <c r="H50" s="438"/>
      <c r="I50" s="438"/>
      <c r="J50" s="438"/>
      <c r="K50" s="438"/>
      <c r="L50" s="438"/>
      <c r="M50" s="438"/>
      <c r="N50" s="438"/>
      <c r="O50" s="438"/>
      <c r="P50" s="438"/>
      <c r="Q50" s="438"/>
      <c r="R50" s="438"/>
      <c r="S50" s="438"/>
      <c r="T50" s="438"/>
      <c r="U50" s="438"/>
    </row>
    <row r="51" spans="1:21" x14ac:dyDescent="0.2">
      <c r="A51" s="438"/>
      <c r="B51" s="438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  <c r="R51" s="438"/>
      <c r="S51" s="438"/>
      <c r="T51" s="438"/>
      <c r="U51" s="438"/>
    </row>
    <row r="52" spans="1:21" x14ac:dyDescent="0.2">
      <c r="A52" s="438"/>
      <c r="B52" s="438"/>
      <c r="C52" s="438"/>
      <c r="D52" s="438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438"/>
      <c r="S52" s="438"/>
      <c r="T52" s="438"/>
      <c r="U52" s="438"/>
    </row>
    <row r="53" spans="1:21" x14ac:dyDescent="0.2">
      <c r="A53" s="438"/>
      <c r="B53" s="438"/>
      <c r="C53" s="438"/>
      <c r="D53" s="438"/>
      <c r="E53" s="438"/>
      <c r="F53" s="438"/>
      <c r="G53" s="438"/>
      <c r="H53" s="438"/>
      <c r="I53" s="438"/>
      <c r="J53" s="438"/>
      <c r="K53" s="438"/>
      <c r="L53" s="438"/>
      <c r="M53" s="438"/>
      <c r="N53" s="438"/>
      <c r="O53" s="438"/>
      <c r="P53" s="438"/>
      <c r="Q53" s="438"/>
      <c r="R53" s="438"/>
      <c r="S53" s="438"/>
      <c r="T53" s="438"/>
      <c r="U53" s="438"/>
    </row>
    <row r="54" spans="1:21" x14ac:dyDescent="0.2">
      <c r="A54" s="438"/>
      <c r="B54" s="438"/>
      <c r="C54" s="438"/>
      <c r="D54" s="438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438"/>
      <c r="R54" s="438"/>
      <c r="S54" s="438"/>
      <c r="T54" s="438"/>
      <c r="U54" s="438"/>
    </row>
    <row r="55" spans="1:21" x14ac:dyDescent="0.2">
      <c r="A55" s="438"/>
      <c r="B55" s="438"/>
      <c r="C55" s="438"/>
      <c r="D55" s="438"/>
      <c r="E55" s="438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38"/>
      <c r="R55" s="438"/>
      <c r="S55" s="438"/>
      <c r="T55" s="438"/>
      <c r="U55" s="438"/>
    </row>
    <row r="56" spans="1:21" x14ac:dyDescent="0.2">
      <c r="A56" s="436"/>
      <c r="B56" s="436"/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  <c r="P56" s="436"/>
      <c r="Q56" s="436"/>
      <c r="R56" s="436"/>
      <c r="S56" s="436"/>
      <c r="T56" s="436"/>
    </row>
    <row r="57" spans="1:21" x14ac:dyDescent="0.2">
      <c r="A57" s="436"/>
      <c r="B57" s="436"/>
      <c r="C57" s="436"/>
      <c r="D57" s="436"/>
      <c r="E57" s="436"/>
      <c r="F57" s="436"/>
      <c r="G57" s="436"/>
      <c r="H57" s="436"/>
      <c r="I57" s="436"/>
      <c r="J57" s="436"/>
      <c r="K57" s="436"/>
      <c r="L57" s="436"/>
      <c r="M57" s="436"/>
      <c r="N57" s="436"/>
      <c r="O57" s="436"/>
      <c r="P57" s="436"/>
      <c r="Q57" s="436"/>
      <c r="R57" s="436"/>
      <c r="S57" s="436"/>
      <c r="T57" s="436"/>
    </row>
    <row r="58" spans="1:21" x14ac:dyDescent="0.2">
      <c r="A58" s="436"/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</row>
    <row r="59" spans="1:21" x14ac:dyDescent="0.2">
      <c r="A59" s="436"/>
      <c r="B59" s="436"/>
      <c r="C59" s="436"/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  <c r="O59" s="436"/>
      <c r="P59" s="436"/>
      <c r="Q59" s="436"/>
      <c r="R59" s="436"/>
      <c r="S59" s="436"/>
      <c r="T59" s="436"/>
    </row>
    <row r="60" spans="1:21" x14ac:dyDescent="0.2">
      <c r="A60" s="436"/>
      <c r="B60" s="436"/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  <c r="N60" s="436"/>
      <c r="O60" s="436"/>
      <c r="P60" s="436"/>
      <c r="Q60" s="436"/>
      <c r="R60" s="436"/>
      <c r="S60" s="436"/>
      <c r="T60" s="436"/>
    </row>
  </sheetData>
  <mergeCells count="3">
    <mergeCell ref="A13:S13"/>
    <mergeCell ref="A9:S9"/>
    <mergeCell ref="A5:S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T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283" customWidth="1"/>
    <col min="15" max="15" width="10.28515625" style="8" customWidth="1"/>
    <col min="16" max="18" width="9.140625" style="253"/>
    <col min="19" max="16384" width="9.140625" style="8"/>
  </cols>
  <sheetData>
    <row r="1" spans="1:20" ht="12.75" customHeight="1" x14ac:dyDescent="0.2">
      <c r="A1" s="363" t="s">
        <v>214</v>
      </c>
    </row>
    <row r="2" spans="1:20" ht="18" customHeight="1" thickBot="1" x14ac:dyDescent="0.25">
      <c r="A2" s="364" t="s">
        <v>215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0" ht="14.25" thickTop="1" thickBot="1" x14ac:dyDescent="0.25">
      <c r="A3" s="500"/>
      <c r="B3" s="494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30" t="s">
        <v>74</v>
      </c>
      <c r="L3" s="355" t="s">
        <v>99</v>
      </c>
      <c r="M3" s="372" t="s">
        <v>108</v>
      </c>
      <c r="N3" s="398" t="s">
        <v>179</v>
      </c>
      <c r="O3" s="398" t="s">
        <v>182</v>
      </c>
      <c r="P3" s="354" t="s">
        <v>198</v>
      </c>
      <c r="Q3" s="354" t="s">
        <v>200</v>
      </c>
      <c r="R3" s="354" t="s">
        <v>206</v>
      </c>
      <c r="S3" s="354" t="s">
        <v>213</v>
      </c>
    </row>
    <row r="4" spans="1:20" ht="14.25" thickTop="1" thickBot="1" x14ac:dyDescent="0.25">
      <c r="A4" s="501" t="s">
        <v>15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80"/>
      <c r="Q4" s="380"/>
      <c r="R4" s="380"/>
      <c r="S4" s="380"/>
    </row>
    <row r="5" spans="1:20" x14ac:dyDescent="0.2">
      <c r="A5" s="502" t="s">
        <v>38</v>
      </c>
      <c r="B5" s="495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1">
        <v>140095</v>
      </c>
      <c r="L5" s="331">
        <v>138742</v>
      </c>
      <c r="M5" s="275">
        <v>141912</v>
      </c>
      <c r="N5" s="331">
        <v>141199</v>
      </c>
      <c r="O5" s="331">
        <v>132806</v>
      </c>
      <c r="P5" s="331">
        <f>'1999 - 2016'!C310</f>
        <v>126233</v>
      </c>
      <c r="Q5" s="331">
        <f>'1999 - 2016'!H310</f>
        <v>114385</v>
      </c>
      <c r="R5" s="331">
        <f>'1999 - 2016'!C350</f>
        <v>106872</v>
      </c>
      <c r="S5" s="302">
        <f>'1999 - 2016'!H350</f>
        <v>97464</v>
      </c>
      <c r="T5" s="283"/>
    </row>
    <row r="6" spans="1:20" x14ac:dyDescent="0.2">
      <c r="A6" s="34" t="s">
        <v>39</v>
      </c>
      <c r="B6" s="496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2">
        <v>9522</v>
      </c>
      <c r="L6" s="332">
        <v>9818</v>
      </c>
      <c r="M6" s="276">
        <v>10365</v>
      </c>
      <c r="N6" s="332">
        <v>9450</v>
      </c>
      <c r="O6" s="332">
        <v>9357</v>
      </c>
      <c r="P6" s="332">
        <f>'1999 - 2016'!D310</f>
        <v>8762</v>
      </c>
      <c r="Q6" s="332">
        <f>'1999 - 2016'!I310</f>
        <v>8329</v>
      </c>
      <c r="R6" s="332">
        <f>'1999 - 2016'!D350</f>
        <v>8112</v>
      </c>
      <c r="S6" s="303">
        <f>'1999 - 2016'!I350</f>
        <v>7324</v>
      </c>
      <c r="T6" s="283"/>
    </row>
    <row r="7" spans="1:20" x14ac:dyDescent="0.2">
      <c r="A7" s="35" t="s">
        <v>40</v>
      </c>
      <c r="B7" s="497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3">
        <v>7181</v>
      </c>
      <c r="L7" s="333">
        <v>7878</v>
      </c>
      <c r="M7" s="277">
        <v>8676</v>
      </c>
      <c r="N7" s="333">
        <v>8414</v>
      </c>
      <c r="O7" s="333">
        <v>8248</v>
      </c>
      <c r="P7" s="333">
        <f>'1999 - 2016'!B310</f>
        <v>8024</v>
      </c>
      <c r="Q7" s="333">
        <f>'1999 - 2016'!G310</f>
        <v>7376</v>
      </c>
      <c r="R7" s="333">
        <f>'1999 - 2016'!B350</f>
        <v>6285</v>
      </c>
      <c r="S7" s="304">
        <f>'1999 - 2016'!G350</f>
        <v>5375</v>
      </c>
      <c r="T7" s="283"/>
    </row>
    <row r="8" spans="1:20" ht="13.5" thickBot="1" x14ac:dyDescent="0.25">
      <c r="A8" s="503" t="s">
        <v>41</v>
      </c>
      <c r="B8" s="498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4">
        <v>156798</v>
      </c>
      <c r="L8" s="334">
        <v>156438</v>
      </c>
      <c r="M8" s="278">
        <v>160953</v>
      </c>
      <c r="N8" s="334">
        <v>159063</v>
      </c>
      <c r="O8" s="334">
        <v>150411</v>
      </c>
      <c r="P8" s="334">
        <f>SUM(P5:P7)</f>
        <v>143019</v>
      </c>
      <c r="Q8" s="334">
        <f>SUM(Q5:Q7)</f>
        <v>130090</v>
      </c>
      <c r="R8" s="334">
        <f>SUM(R5:R7)</f>
        <v>121269</v>
      </c>
      <c r="S8" s="305">
        <f>SUM(S5:S7)</f>
        <v>110163</v>
      </c>
      <c r="T8" s="366"/>
    </row>
    <row r="9" spans="1:20" ht="13.5" thickBot="1" x14ac:dyDescent="0.25">
      <c r="A9" s="504" t="s">
        <v>95</v>
      </c>
      <c r="B9" s="377"/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8"/>
      <c r="Q9" s="378"/>
      <c r="R9" s="378"/>
      <c r="S9" s="378"/>
      <c r="T9" s="283"/>
    </row>
    <row r="10" spans="1:20" ht="14.25" customHeight="1" x14ac:dyDescent="0.2">
      <c r="A10" s="502" t="s">
        <v>38</v>
      </c>
      <c r="B10" s="495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5">
        <v>130259</v>
      </c>
      <c r="L10" s="335">
        <v>130203</v>
      </c>
      <c r="M10" s="279">
        <v>132686</v>
      </c>
      <c r="N10" s="335">
        <v>132195</v>
      </c>
      <c r="O10" s="335">
        <v>123839</v>
      </c>
      <c r="P10" s="331">
        <f>'1999 - 2016'!C316</f>
        <v>117000</v>
      </c>
      <c r="Q10" s="331">
        <f>'1999 - 2016'!H316</f>
        <v>105073</v>
      </c>
      <c r="R10" s="331">
        <f>'1999 - 2016'!C356</f>
        <v>97771</v>
      </c>
      <c r="S10" s="306">
        <f>'1999 - 2016'!H356</f>
        <v>89253</v>
      </c>
    </row>
    <row r="11" spans="1:20" ht="14.25" customHeight="1" x14ac:dyDescent="0.2">
      <c r="A11" s="34" t="s">
        <v>39</v>
      </c>
      <c r="B11" s="496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2">
        <v>8736</v>
      </c>
      <c r="L11" s="332">
        <v>9408</v>
      </c>
      <c r="M11" s="276">
        <v>10032</v>
      </c>
      <c r="N11" s="332">
        <v>9373</v>
      </c>
      <c r="O11" s="332">
        <v>9307</v>
      </c>
      <c r="P11" s="332">
        <f>'1999 - 2016'!D316</f>
        <v>8995</v>
      </c>
      <c r="Q11" s="332">
        <f>'1999 - 2016'!I316</f>
        <v>8441</v>
      </c>
      <c r="R11" s="332">
        <f>'1999 - 2016'!D356</f>
        <v>8112</v>
      </c>
      <c r="S11" s="303">
        <f>'1999 - 2016'!I356</f>
        <v>7324</v>
      </c>
    </row>
    <row r="12" spans="1:20" x14ac:dyDescent="0.2">
      <c r="A12" s="35" t="s">
        <v>40</v>
      </c>
      <c r="B12" s="497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3">
        <v>5857</v>
      </c>
      <c r="L12" s="333">
        <v>6564</v>
      </c>
      <c r="M12" s="277">
        <v>7386</v>
      </c>
      <c r="N12" s="333">
        <v>7085</v>
      </c>
      <c r="O12" s="333">
        <v>6889</v>
      </c>
      <c r="P12" s="333">
        <f>'1999 - 2016'!B316</f>
        <v>6766</v>
      </c>
      <c r="Q12" s="333">
        <f>'1999 - 2016'!G316</f>
        <v>5993</v>
      </c>
      <c r="R12" s="333">
        <f>'1999 - 2016'!B356</f>
        <v>5713</v>
      </c>
      <c r="S12" s="304">
        <f>'1999 - 2016'!G356</f>
        <v>4822</v>
      </c>
    </row>
    <row r="13" spans="1:20" ht="13.5" thickBot="1" x14ac:dyDescent="0.25">
      <c r="A13" s="503" t="s">
        <v>41</v>
      </c>
      <c r="B13" s="498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4">
        <v>144852</v>
      </c>
      <c r="L13" s="334">
        <v>146175</v>
      </c>
      <c r="M13" s="278">
        <v>150104</v>
      </c>
      <c r="N13" s="334">
        <v>148653</v>
      </c>
      <c r="O13" s="334">
        <v>140035</v>
      </c>
      <c r="P13" s="334">
        <f>SUM(P10:P12)</f>
        <v>132761</v>
      </c>
      <c r="Q13" s="334">
        <f>SUM(Q10:Q12)</f>
        <v>119507</v>
      </c>
      <c r="R13" s="334">
        <f>SUM(R10:R12)</f>
        <v>111596</v>
      </c>
      <c r="S13" s="305">
        <f>SUM(S10:S12)</f>
        <v>101399</v>
      </c>
    </row>
    <row r="14" spans="1:20" ht="13.5" thickBot="1" x14ac:dyDescent="0.25">
      <c r="A14" s="504" t="s">
        <v>5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8"/>
      <c r="Q14" s="378"/>
      <c r="R14" s="378"/>
      <c r="S14" s="378"/>
    </row>
    <row r="15" spans="1:20" x14ac:dyDescent="0.2">
      <c r="A15" s="502" t="s">
        <v>38</v>
      </c>
      <c r="B15" s="495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5">
        <v>101946</v>
      </c>
      <c r="L15" s="335">
        <v>103273</v>
      </c>
      <c r="M15" s="279">
        <v>104281</v>
      </c>
      <c r="N15" s="335">
        <v>101584</v>
      </c>
      <c r="O15" s="335">
        <v>96121</v>
      </c>
      <c r="P15" s="331">
        <f>'1999 - 2016'!C312</f>
        <v>91707</v>
      </c>
      <c r="Q15" s="331">
        <f>'1999 - 2016'!H312</f>
        <v>82853</v>
      </c>
      <c r="R15" s="331">
        <f>'1999 - 2016'!C352</f>
        <v>79381</v>
      </c>
      <c r="S15" s="306">
        <f>'1999 - 2016'!H352</f>
        <v>73837</v>
      </c>
    </row>
    <row r="16" spans="1:20" x14ac:dyDescent="0.2">
      <c r="A16" s="34" t="s">
        <v>39</v>
      </c>
      <c r="B16" s="496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2">
        <v>10536</v>
      </c>
      <c r="L16" s="332">
        <v>11444</v>
      </c>
      <c r="M16" s="276">
        <v>12291</v>
      </c>
      <c r="N16" s="332">
        <v>11643</v>
      </c>
      <c r="O16" s="332">
        <v>11658</v>
      </c>
      <c r="P16" s="332">
        <f>'1999 - 2016'!D312</f>
        <v>11360</v>
      </c>
      <c r="Q16" s="332">
        <f>'1999 - 2016'!I312</f>
        <v>10382</v>
      </c>
      <c r="R16" s="332">
        <f>'1999 - 2016'!D352</f>
        <v>9074</v>
      </c>
      <c r="S16" s="303">
        <f>'1999 - 2016'!I352</f>
        <v>8067</v>
      </c>
    </row>
    <row r="17" spans="1:19" x14ac:dyDescent="0.2">
      <c r="A17" s="35" t="s">
        <v>40</v>
      </c>
      <c r="B17" s="497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3">
        <v>2057</v>
      </c>
      <c r="L17" s="333">
        <v>2297</v>
      </c>
      <c r="M17" s="277">
        <v>2156</v>
      </c>
      <c r="N17" s="333">
        <v>2177</v>
      </c>
      <c r="O17" s="333">
        <v>2140</v>
      </c>
      <c r="P17" s="333">
        <f>'1999 - 2016'!B312</f>
        <v>2007</v>
      </c>
      <c r="Q17" s="333">
        <f>'1999 - 2016'!G312</f>
        <v>1911</v>
      </c>
      <c r="R17" s="333">
        <f>'1999 - 2016'!B352</f>
        <v>958</v>
      </c>
      <c r="S17" s="304">
        <f>'1999 - 2016'!G352</f>
        <v>958</v>
      </c>
    </row>
    <row r="18" spans="1:19" ht="13.5" thickBot="1" x14ac:dyDescent="0.25">
      <c r="A18" s="503" t="s">
        <v>41</v>
      </c>
      <c r="B18" s="498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4">
        <v>114539</v>
      </c>
      <c r="L18" s="334">
        <v>117014</v>
      </c>
      <c r="M18" s="278">
        <v>118728</v>
      </c>
      <c r="N18" s="334">
        <v>115404</v>
      </c>
      <c r="O18" s="334">
        <v>109919</v>
      </c>
      <c r="P18" s="334">
        <f>SUM(P15:P17)</f>
        <v>105074</v>
      </c>
      <c r="Q18" s="334">
        <f>SUM(Q15:Q17)</f>
        <v>95146</v>
      </c>
      <c r="R18" s="334">
        <f>SUM(R15:R17)</f>
        <v>89413</v>
      </c>
      <c r="S18" s="305">
        <f>SUM(S15:S17)</f>
        <v>82862</v>
      </c>
    </row>
    <row r="19" spans="1:19" ht="13.5" thickBot="1" x14ac:dyDescent="0.25">
      <c r="A19" s="504" t="s">
        <v>6</v>
      </c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8"/>
      <c r="Q19" s="378"/>
      <c r="R19" s="378"/>
      <c r="S19" s="378"/>
    </row>
    <row r="20" spans="1:19" x14ac:dyDescent="0.2">
      <c r="A20" s="502" t="s">
        <v>38</v>
      </c>
      <c r="B20" s="495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5">
        <v>98125</v>
      </c>
      <c r="L20" s="335">
        <v>99213</v>
      </c>
      <c r="M20" s="279">
        <v>100005</v>
      </c>
      <c r="N20" s="335">
        <v>97229</v>
      </c>
      <c r="O20" s="335">
        <v>91779</v>
      </c>
      <c r="P20" s="331">
        <f>'1999 - 2016'!C314</f>
        <v>87520</v>
      </c>
      <c r="Q20" s="331">
        <f>'1999 - 2016'!H314</f>
        <v>78409</v>
      </c>
      <c r="R20" s="331">
        <f>'1999 - 2016'!C354</f>
        <v>74246</v>
      </c>
      <c r="S20" s="306">
        <f>'1999 - 2016'!H354</f>
        <v>69232</v>
      </c>
    </row>
    <row r="21" spans="1:19" x14ac:dyDescent="0.2">
      <c r="A21" s="34" t="s">
        <v>39</v>
      </c>
      <c r="B21" s="496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2">
        <v>10057</v>
      </c>
      <c r="L21" s="332">
        <v>10958</v>
      </c>
      <c r="M21" s="276">
        <v>11844</v>
      </c>
      <c r="N21" s="332">
        <v>11196</v>
      </c>
      <c r="O21" s="332">
        <v>11394</v>
      </c>
      <c r="P21" s="332">
        <f>'1999 - 2016'!D314</f>
        <v>11036</v>
      </c>
      <c r="Q21" s="332">
        <f>'1999 - 2016'!I314</f>
        <v>10156</v>
      </c>
      <c r="R21" s="332">
        <f>'1999 - 2016'!D354</f>
        <v>9431</v>
      </c>
      <c r="S21" s="303">
        <f>'1999 - 2016'!I354</f>
        <v>8394</v>
      </c>
    </row>
    <row r="22" spans="1:19" x14ac:dyDescent="0.2">
      <c r="A22" s="35" t="s">
        <v>40</v>
      </c>
      <c r="B22" s="497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3">
        <v>601</v>
      </c>
      <c r="L22" s="333">
        <v>605</v>
      </c>
      <c r="M22" s="277">
        <v>671</v>
      </c>
      <c r="N22" s="333">
        <v>608</v>
      </c>
      <c r="O22" s="333">
        <v>649</v>
      </c>
      <c r="P22" s="333">
        <f>'1999 - 2016'!B314</f>
        <v>589</v>
      </c>
      <c r="Q22" s="333">
        <f>'1999 - 2016'!G314</f>
        <v>664</v>
      </c>
      <c r="R22" s="333">
        <f>'1999 - 2016'!B354</f>
        <v>601</v>
      </c>
      <c r="S22" s="304">
        <f>'1999 - 2016'!G354</f>
        <v>631</v>
      </c>
    </row>
    <row r="23" spans="1:19" ht="13.5" thickBot="1" x14ac:dyDescent="0.25">
      <c r="A23" s="505" t="s">
        <v>41</v>
      </c>
      <c r="B23" s="499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6">
        <v>108783</v>
      </c>
      <c r="L23" s="336">
        <v>110776</v>
      </c>
      <c r="M23" s="280">
        <v>112520</v>
      </c>
      <c r="N23" s="336">
        <v>109033</v>
      </c>
      <c r="O23" s="336">
        <v>103822</v>
      </c>
      <c r="P23" s="336">
        <f>SUM(P20:P22)</f>
        <v>99145</v>
      </c>
      <c r="Q23" s="336">
        <f>SUM(Q20:Q22)</f>
        <v>89229</v>
      </c>
      <c r="R23" s="336">
        <f>SUM(R20:R22)</f>
        <v>84278</v>
      </c>
      <c r="S23" s="307">
        <f>SUM(S20:S22)</f>
        <v>78257</v>
      </c>
    </row>
    <row r="24" spans="1:19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S24" s="253"/>
    </row>
    <row r="25" spans="1:19" ht="13.5" thickBot="1" x14ac:dyDescent="0.25">
      <c r="A25" s="364" t="s">
        <v>216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S25" s="253"/>
    </row>
    <row r="26" spans="1:19" ht="14.25" thickTop="1" thickBot="1" x14ac:dyDescent="0.25">
      <c r="A26" s="500"/>
      <c r="B26" s="494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30" t="s">
        <v>74</v>
      </c>
      <c r="L26" s="355" t="s">
        <v>99</v>
      </c>
      <c r="M26" s="372" t="s">
        <v>108</v>
      </c>
      <c r="N26" s="398" t="s">
        <v>179</v>
      </c>
      <c r="O26" s="398" t="s">
        <v>182</v>
      </c>
      <c r="P26" s="373" t="s">
        <v>198</v>
      </c>
      <c r="Q26" s="354" t="s">
        <v>200</v>
      </c>
      <c r="R26" s="354" t="s">
        <v>206</v>
      </c>
      <c r="S26" s="354" t="s">
        <v>213</v>
      </c>
    </row>
    <row r="27" spans="1:19" ht="14.25" thickTop="1" thickBot="1" x14ac:dyDescent="0.25">
      <c r="A27" s="501" t="s">
        <v>15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80"/>
      <c r="Q27" s="380"/>
      <c r="R27" s="380"/>
      <c r="S27" s="380"/>
    </row>
    <row r="28" spans="1:19" x14ac:dyDescent="0.2">
      <c r="A28" s="511" t="s">
        <v>38</v>
      </c>
      <c r="B28" s="506">
        <f t="shared" ref="B28:E31" si="0">+B5/B$8</f>
        <v>0.78952196426734333</v>
      </c>
      <c r="C28" s="20">
        <f t="shared" si="0"/>
        <v>0.86056151910649314</v>
      </c>
      <c r="D28" s="20">
        <f t="shared" si="0"/>
        <v>0.8213148776755721</v>
      </c>
      <c r="E28" s="20">
        <f t="shared" si="0"/>
        <v>0.81348107109879964</v>
      </c>
      <c r="F28" s="20">
        <f t="shared" ref="F28:M28" si="1">F5/F8</f>
        <v>0.81133874380857152</v>
      </c>
      <c r="G28" s="209">
        <f t="shared" si="1"/>
        <v>0.85221091608421717</v>
      </c>
      <c r="H28" s="209">
        <f t="shared" si="1"/>
        <v>0.86108312432563761</v>
      </c>
      <c r="I28" s="20">
        <f t="shared" si="1"/>
        <v>0.88285478333867962</v>
      </c>
      <c r="J28" s="292">
        <f t="shared" si="1"/>
        <v>0.88796544896481455</v>
      </c>
      <c r="K28" s="209">
        <f t="shared" si="1"/>
        <v>0.89347440656130817</v>
      </c>
      <c r="L28" s="209">
        <f t="shared" si="1"/>
        <v>0.88688170393382681</v>
      </c>
      <c r="M28" s="20">
        <f t="shared" si="1"/>
        <v>0.88169838400029821</v>
      </c>
      <c r="N28" s="209">
        <v>0.88769229802028127</v>
      </c>
      <c r="O28" s="209">
        <f>O5/O8</f>
        <v>0.88295403926574523</v>
      </c>
      <c r="P28" s="209">
        <f>P5/P8</f>
        <v>0.88263097910067889</v>
      </c>
      <c r="Q28" s="209">
        <f>Q5/Q8</f>
        <v>0.87927588592512873</v>
      </c>
      <c r="R28" s="209">
        <f>R5/R8</f>
        <v>0.88128045914454645</v>
      </c>
      <c r="S28" s="314">
        <f>S5/S8</f>
        <v>0.88472536150976278</v>
      </c>
    </row>
    <row r="29" spans="1:19" x14ac:dyDescent="0.2">
      <c r="A29" s="512" t="s">
        <v>39</v>
      </c>
      <c r="B29" s="507">
        <f t="shared" si="0"/>
        <v>9.6078666712389835E-2</v>
      </c>
      <c r="C29" s="15">
        <f t="shared" si="0"/>
        <v>6.3365494270767334E-2</v>
      </c>
      <c r="D29" s="15">
        <f t="shared" si="0"/>
        <v>7.6630845806145237E-2</v>
      </c>
      <c r="E29" s="15">
        <f t="shared" si="0"/>
        <v>8.6309074120708471E-2</v>
      </c>
      <c r="F29" s="15">
        <f t="shared" ref="F29:M29" si="2">F6/F8</f>
        <v>8.8869768775821839E-2</v>
      </c>
      <c r="G29" s="210">
        <f t="shared" si="2"/>
        <v>6.4590898000774999E-2</v>
      </c>
      <c r="H29" s="210">
        <f t="shared" si="2"/>
        <v>6.4402952546321113E-2</v>
      </c>
      <c r="I29" s="15">
        <f t="shared" si="2"/>
        <v>5.9261938724670518E-2</v>
      </c>
      <c r="J29" s="293">
        <f t="shared" si="2"/>
        <v>5.9323717312042237E-2</v>
      </c>
      <c r="K29" s="210">
        <f t="shared" si="2"/>
        <v>6.0727815405808745E-2</v>
      </c>
      <c r="L29" s="210">
        <f t="shared" si="2"/>
        <v>6.2759687543947118E-2</v>
      </c>
      <c r="M29" s="15">
        <f t="shared" si="2"/>
        <v>6.4397681310693178E-2</v>
      </c>
      <c r="N29" s="210">
        <v>5.9410422285509516E-2</v>
      </c>
      <c r="O29" s="210">
        <f>O6/O8</f>
        <v>6.2209545844386378E-2</v>
      </c>
      <c r="P29" s="210">
        <f>P6/P8</f>
        <v>6.1264587222676706E-2</v>
      </c>
      <c r="Q29" s="210">
        <f>Q6/Q8</f>
        <v>6.402490583442233E-2</v>
      </c>
      <c r="R29" s="210">
        <f>R6/R8</f>
        <v>6.6892610642456024E-2</v>
      </c>
      <c r="S29" s="315">
        <f>S6/S8</f>
        <v>6.6483302016103404E-2</v>
      </c>
    </row>
    <row r="30" spans="1:19" x14ac:dyDescent="0.2">
      <c r="A30" s="513" t="s">
        <v>40</v>
      </c>
      <c r="B30" s="508">
        <f t="shared" si="0"/>
        <v>0.11439936902026679</v>
      </c>
      <c r="C30" s="16">
        <f t="shared" si="0"/>
        <v>7.6072986622739536E-2</v>
      </c>
      <c r="D30" s="16">
        <f t="shared" si="0"/>
        <v>0.10205427651828271</v>
      </c>
      <c r="E30" s="16">
        <f t="shared" si="0"/>
        <v>0.10020985478049189</v>
      </c>
      <c r="F30" s="16">
        <f t="shared" ref="F30:M30" si="3">F7/F8</f>
        <v>9.9791487415606658E-2</v>
      </c>
      <c r="G30" s="211">
        <f t="shared" si="3"/>
        <v>8.3198185915007827E-2</v>
      </c>
      <c r="H30" s="211">
        <f t="shared" si="3"/>
        <v>7.4513923128041323E-2</v>
      </c>
      <c r="I30" s="16">
        <f t="shared" si="3"/>
        <v>5.7883277936649852E-2</v>
      </c>
      <c r="J30" s="294">
        <f t="shared" si="3"/>
        <v>5.2710833723143169E-2</v>
      </c>
      <c r="K30" s="211">
        <f t="shared" si="3"/>
        <v>4.5797778032883076E-2</v>
      </c>
      <c r="L30" s="211">
        <f t="shared" si="3"/>
        <v>5.035860852222606E-2</v>
      </c>
      <c r="M30" s="16">
        <f t="shared" si="3"/>
        <v>5.3903934689008594E-2</v>
      </c>
      <c r="N30" s="211">
        <v>5.2897279694209209E-2</v>
      </c>
      <c r="O30" s="211">
        <f>O7/O8</f>
        <v>5.4836414889868429E-2</v>
      </c>
      <c r="P30" s="211">
        <f>P7/P8</f>
        <v>5.6104433676644361E-2</v>
      </c>
      <c r="Q30" s="211">
        <f>Q7/Q8</f>
        <v>5.6699208240448919E-2</v>
      </c>
      <c r="R30" s="211">
        <f>R7/R8</f>
        <v>5.182693021299755E-2</v>
      </c>
      <c r="S30" s="316">
        <f>S7/S8</f>
        <v>4.8791336474133785E-2</v>
      </c>
    </row>
    <row r="31" spans="1:19" ht="13.5" thickBot="1" x14ac:dyDescent="0.25">
      <c r="A31" s="514" t="s">
        <v>41</v>
      </c>
      <c r="B31" s="509">
        <f t="shared" si="0"/>
        <v>1</v>
      </c>
      <c r="C31" s="21">
        <f t="shared" si="0"/>
        <v>1</v>
      </c>
      <c r="D31" s="21">
        <f t="shared" si="0"/>
        <v>1</v>
      </c>
      <c r="E31" s="21">
        <f t="shared" si="0"/>
        <v>1</v>
      </c>
      <c r="F31" s="21">
        <v>1</v>
      </c>
      <c r="G31" s="212">
        <f t="shared" ref="G31:M31" si="4">G8/G8</f>
        <v>1</v>
      </c>
      <c r="H31" s="212">
        <f t="shared" si="4"/>
        <v>1</v>
      </c>
      <c r="I31" s="21">
        <f t="shared" si="4"/>
        <v>1</v>
      </c>
      <c r="J31" s="295">
        <f t="shared" si="4"/>
        <v>1</v>
      </c>
      <c r="K31" s="212">
        <f t="shared" si="4"/>
        <v>1</v>
      </c>
      <c r="L31" s="212">
        <f t="shared" si="4"/>
        <v>1</v>
      </c>
      <c r="M31" s="21">
        <f t="shared" si="4"/>
        <v>1</v>
      </c>
      <c r="N31" s="212">
        <v>1</v>
      </c>
      <c r="O31" s="212">
        <f>O8/O8</f>
        <v>1</v>
      </c>
      <c r="P31" s="212">
        <f>P8/P8</f>
        <v>1</v>
      </c>
      <c r="Q31" s="212">
        <f>Q8/Q8</f>
        <v>1</v>
      </c>
      <c r="R31" s="212">
        <f>R8/R8</f>
        <v>1</v>
      </c>
      <c r="S31" s="317">
        <f>S8/S8</f>
        <v>1</v>
      </c>
    </row>
    <row r="32" spans="1:19" ht="13.5" thickBot="1" x14ac:dyDescent="0.25">
      <c r="A32" s="504" t="s">
        <v>95</v>
      </c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8"/>
      <c r="Q32" s="378"/>
      <c r="R32" s="378"/>
      <c r="S32" s="378"/>
    </row>
    <row r="33" spans="1:19" x14ac:dyDescent="0.2">
      <c r="A33" s="511" t="s">
        <v>38</v>
      </c>
      <c r="B33" s="506">
        <f t="shared" ref="B33:M33" si="5">B10/B13</f>
        <v>0.78924906583714272</v>
      </c>
      <c r="C33" s="20">
        <f t="shared" si="5"/>
        <v>0.86071048102925507</v>
      </c>
      <c r="D33" s="20">
        <f t="shared" si="5"/>
        <v>0.82908949492003303</v>
      </c>
      <c r="E33" s="20">
        <f t="shared" si="5"/>
        <v>0.82007724143016469</v>
      </c>
      <c r="F33" s="209">
        <f t="shared" si="5"/>
        <v>0.81940047779437963</v>
      </c>
      <c r="G33" s="209">
        <f t="shared" si="5"/>
        <v>0.86281472925089364</v>
      </c>
      <c r="H33" s="209">
        <f t="shared" si="5"/>
        <v>0.8728194330720942</v>
      </c>
      <c r="I33" s="20">
        <f t="shared" si="5"/>
        <v>0.88921737459442285</v>
      </c>
      <c r="J33" s="292">
        <f t="shared" si="5"/>
        <v>0.89175461604113326</v>
      </c>
      <c r="K33" s="209">
        <f t="shared" si="5"/>
        <v>0.89925579211885232</v>
      </c>
      <c r="L33" s="209">
        <f t="shared" si="5"/>
        <v>0.89073370959466391</v>
      </c>
      <c r="M33" s="20">
        <f t="shared" si="5"/>
        <v>0.88396045408516766</v>
      </c>
      <c r="N33" s="209">
        <v>0.88928578636152655</v>
      </c>
      <c r="O33" s="209">
        <f>O10/O13</f>
        <v>0.8843431999143071</v>
      </c>
      <c r="P33" s="209">
        <f>P10/P13</f>
        <v>0.88128290687777289</v>
      </c>
      <c r="Q33" s="209">
        <f>Q10/Q13</f>
        <v>0.87922046407323418</v>
      </c>
      <c r="R33" s="209">
        <f>R10/R13</f>
        <v>0.87611563138463744</v>
      </c>
      <c r="S33" s="314">
        <f>S10/S13</f>
        <v>0.88021578122072208</v>
      </c>
    </row>
    <row r="34" spans="1:19" x14ac:dyDescent="0.2">
      <c r="A34" s="512" t="s">
        <v>39</v>
      </c>
      <c r="B34" s="507">
        <f t="shared" ref="B34:M34" si="6">B11/B13</f>
        <v>0.10716792170102996</v>
      </c>
      <c r="C34" s="15">
        <f t="shared" si="6"/>
        <v>6.9900844054740632E-2</v>
      </c>
      <c r="D34" s="15">
        <f t="shared" si="6"/>
        <v>8.2523941471002865E-2</v>
      </c>
      <c r="E34" s="15">
        <f t="shared" si="6"/>
        <v>9.3593016932280101E-2</v>
      </c>
      <c r="F34" s="210">
        <f t="shared" si="6"/>
        <v>9.5322511206219762E-2</v>
      </c>
      <c r="G34" s="210">
        <f t="shared" si="6"/>
        <v>6.7745812715608075E-2</v>
      </c>
      <c r="H34" s="210">
        <f t="shared" si="6"/>
        <v>6.6658868483643316E-2</v>
      </c>
      <c r="I34" s="15">
        <f t="shared" si="6"/>
        <v>6.0428230390019287E-2</v>
      </c>
      <c r="J34" s="293">
        <f t="shared" si="6"/>
        <v>6.1651297209905843E-2</v>
      </c>
      <c r="K34" s="210">
        <f t="shared" si="6"/>
        <v>6.0309833485212495E-2</v>
      </c>
      <c r="L34" s="210">
        <f t="shared" si="6"/>
        <v>6.436121087737301E-2</v>
      </c>
      <c r="M34" s="15">
        <f t="shared" si="6"/>
        <v>6.6833661994350591E-2</v>
      </c>
      <c r="N34" s="210">
        <v>6.3052881542922101E-2</v>
      </c>
      <c r="O34" s="210">
        <f>O11/O13</f>
        <v>6.6461955939586537E-2</v>
      </c>
      <c r="P34" s="210">
        <f>P11/P13</f>
        <v>6.7753331174064679E-2</v>
      </c>
      <c r="Q34" s="210">
        <f>Q11/Q13</f>
        <v>7.0631845833298471E-2</v>
      </c>
      <c r="R34" s="210">
        <f>R11/R13</f>
        <v>7.2690777447220328E-2</v>
      </c>
      <c r="S34" s="315">
        <f>S11/S13</f>
        <v>7.2229509166757064E-2</v>
      </c>
    </row>
    <row r="35" spans="1:19" x14ac:dyDescent="0.2">
      <c r="A35" s="513" t="s">
        <v>40</v>
      </c>
      <c r="B35" s="508">
        <f t="shared" ref="B35:M35" si="7">B12/B13</f>
        <v>0.10358301246182736</v>
      </c>
      <c r="C35" s="16">
        <f t="shared" si="7"/>
        <v>6.9388674916004256E-2</v>
      </c>
      <c r="D35" s="16">
        <f t="shared" si="7"/>
        <v>8.8386563608964075E-2</v>
      </c>
      <c r="E35" s="16">
        <f t="shared" si="7"/>
        <v>8.6329741637555191E-2</v>
      </c>
      <c r="F35" s="211">
        <f t="shared" si="7"/>
        <v>8.5277010999400646E-2</v>
      </c>
      <c r="G35" s="211">
        <f t="shared" si="7"/>
        <v>6.9439458033498269E-2</v>
      </c>
      <c r="H35" s="211">
        <f t="shared" si="7"/>
        <v>6.0521698444262487E-2</v>
      </c>
      <c r="I35" s="16">
        <f t="shared" si="7"/>
        <v>5.0354395015557905E-2</v>
      </c>
      <c r="J35" s="294">
        <f t="shared" si="7"/>
        <v>4.6594086748960914E-2</v>
      </c>
      <c r="K35" s="211">
        <f t="shared" si="7"/>
        <v>4.0434374395935162E-2</v>
      </c>
      <c r="L35" s="211">
        <f t="shared" si="7"/>
        <v>4.4905079527963056E-2</v>
      </c>
      <c r="M35" s="16">
        <f t="shared" si="7"/>
        <v>4.9205883920481801E-2</v>
      </c>
      <c r="N35" s="211">
        <v>4.7661332095551387E-2</v>
      </c>
      <c r="O35" s="211">
        <f>O12/O13</f>
        <v>4.919484414610633E-2</v>
      </c>
      <c r="P35" s="211">
        <f>P12/P13</f>
        <v>5.0963761948162489E-2</v>
      </c>
      <c r="Q35" s="211">
        <f>Q12/Q13</f>
        <v>5.0147690093467326E-2</v>
      </c>
      <c r="R35" s="211">
        <f>R12/R13</f>
        <v>5.1193591168142226E-2</v>
      </c>
      <c r="S35" s="316">
        <f>S12/S13</f>
        <v>4.7554709612520833E-2</v>
      </c>
    </row>
    <row r="36" spans="1:19" ht="13.5" thickBot="1" x14ac:dyDescent="0.25">
      <c r="A36" s="514" t="s">
        <v>41</v>
      </c>
      <c r="B36" s="509">
        <f t="shared" ref="B36:M36" si="8">B13/B13</f>
        <v>1</v>
      </c>
      <c r="C36" s="21">
        <f t="shared" si="8"/>
        <v>1</v>
      </c>
      <c r="D36" s="21">
        <f t="shared" si="8"/>
        <v>1</v>
      </c>
      <c r="E36" s="21">
        <f t="shared" si="8"/>
        <v>1</v>
      </c>
      <c r="F36" s="212">
        <f t="shared" si="8"/>
        <v>1</v>
      </c>
      <c r="G36" s="212">
        <f t="shared" si="8"/>
        <v>1</v>
      </c>
      <c r="H36" s="212">
        <f t="shared" si="8"/>
        <v>1</v>
      </c>
      <c r="I36" s="21">
        <f t="shared" si="8"/>
        <v>1</v>
      </c>
      <c r="J36" s="295">
        <f t="shared" si="8"/>
        <v>1</v>
      </c>
      <c r="K36" s="337">
        <f t="shared" si="8"/>
        <v>1</v>
      </c>
      <c r="L36" s="337">
        <f t="shared" si="8"/>
        <v>1</v>
      </c>
      <c r="M36" s="374">
        <f t="shared" si="8"/>
        <v>1</v>
      </c>
      <c r="N36" s="337">
        <v>1</v>
      </c>
      <c r="O36" s="337">
        <f>O13/O13</f>
        <v>1</v>
      </c>
      <c r="P36" s="212">
        <f>P13/P13</f>
        <v>1</v>
      </c>
      <c r="Q36" s="212">
        <f>Q13/Q13</f>
        <v>1</v>
      </c>
      <c r="R36" s="212">
        <f>R13/R13</f>
        <v>1</v>
      </c>
      <c r="S36" s="318">
        <f>S13/S13</f>
        <v>1</v>
      </c>
    </row>
    <row r="37" spans="1:19" ht="13.5" thickBot="1" x14ac:dyDescent="0.25">
      <c r="A37" s="515" t="s">
        <v>5</v>
      </c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6"/>
      <c r="Q37" s="376"/>
      <c r="R37" s="376"/>
      <c r="S37" s="376"/>
    </row>
    <row r="38" spans="1:19" x14ac:dyDescent="0.2">
      <c r="A38" s="511" t="s">
        <v>38</v>
      </c>
      <c r="B38" s="506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9">F15/F18</f>
        <v>0.81309661556262658</v>
      </c>
      <c r="G38" s="209">
        <f t="shared" si="9"/>
        <v>0.84644117275224406</v>
      </c>
      <c r="H38" s="209">
        <f t="shared" si="9"/>
        <v>0.8551285990168539</v>
      </c>
      <c r="I38" s="20">
        <f t="shared" si="9"/>
        <v>0.87340061272301317</v>
      </c>
      <c r="J38" s="292">
        <f t="shared" si="9"/>
        <v>0.87462628901542683</v>
      </c>
      <c r="K38" s="209">
        <f t="shared" si="9"/>
        <v>0.89005491579287399</v>
      </c>
      <c r="L38" s="209">
        <f t="shared" si="9"/>
        <v>0.88256960705556597</v>
      </c>
      <c r="M38" s="20">
        <f t="shared" si="9"/>
        <v>0.87831850953439794</v>
      </c>
      <c r="N38" s="209">
        <v>0.88024678520675192</v>
      </c>
      <c r="O38" s="209">
        <f>O15/O18</f>
        <v>0.87447120152112012</v>
      </c>
      <c r="P38" s="209">
        <f>P15/P18</f>
        <v>0.87278489445533625</v>
      </c>
      <c r="Q38" s="209">
        <f>Q15/Q18</f>
        <v>0.87079856220965679</v>
      </c>
      <c r="R38" s="209">
        <f>R15/R18</f>
        <v>0.88780155011016293</v>
      </c>
      <c r="S38" s="314">
        <f>S15/S18</f>
        <v>0.89108397093963454</v>
      </c>
    </row>
    <row r="39" spans="1:19" x14ac:dyDescent="0.2">
      <c r="A39" s="512" t="s">
        <v>39</v>
      </c>
      <c r="B39" s="507">
        <f t="shared" ref="B39:E41" si="10">+B16/B$18</f>
        <v>0.22477514309076044</v>
      </c>
      <c r="C39" s="15">
        <f t="shared" si="10"/>
        <v>0.17688715357525647</v>
      </c>
      <c r="D39" s="15">
        <f t="shared" si="10"/>
        <v>0.1802452847161834</v>
      </c>
      <c r="E39" s="15">
        <f t="shared" si="10"/>
        <v>0.17150027129679871</v>
      </c>
      <c r="F39" s="210">
        <f t="shared" ref="F39:M39" si="11">F16/F18</f>
        <v>0.16133931154179926</v>
      </c>
      <c r="G39" s="210">
        <f t="shared" si="11"/>
        <v>0.13097495661368364</v>
      </c>
      <c r="H39" s="210">
        <f t="shared" si="11"/>
        <v>0.12234462780898876</v>
      </c>
      <c r="I39" s="15">
        <f t="shared" si="11"/>
        <v>0.10819767325444024</v>
      </c>
      <c r="J39" s="293">
        <f t="shared" si="11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11"/>
        <v>0.10352233676975946</v>
      </c>
      <c r="N39" s="210">
        <v>0.10088905063949256</v>
      </c>
      <c r="O39" s="210">
        <f>O16/O18</f>
        <v>0.1060599168478607</v>
      </c>
      <c r="P39" s="210">
        <f>P16/P18</f>
        <v>0.10811428136361041</v>
      </c>
      <c r="Q39" s="210">
        <f>Q16/Q18</f>
        <v>0.10911651567065352</v>
      </c>
      <c r="R39" s="210">
        <f>R16/R18</f>
        <v>0.10148412423249416</v>
      </c>
      <c r="S39" s="315">
        <f>S16/S18</f>
        <v>9.7354637831575386E-2</v>
      </c>
    </row>
    <row r="40" spans="1:19" x14ac:dyDescent="0.2">
      <c r="A40" s="513" t="s">
        <v>40</v>
      </c>
      <c r="B40" s="508">
        <f t="shared" si="10"/>
        <v>2.7031888798037612E-2</v>
      </c>
      <c r="C40" s="16">
        <f t="shared" si="10"/>
        <v>2.3043944265809219E-2</v>
      </c>
      <c r="D40" s="16">
        <f t="shared" si="10"/>
        <v>2.718222435455336E-2</v>
      </c>
      <c r="E40" s="16">
        <f t="shared" si="10"/>
        <v>2.9571351058057516E-2</v>
      </c>
      <c r="F40" s="211">
        <f t="shared" ref="F40:M40" si="12">F17/F18</f>
        <v>2.5564072895574198E-2</v>
      </c>
      <c r="G40" s="211">
        <f t="shared" si="12"/>
        <v>2.2583870634072339E-2</v>
      </c>
      <c r="H40" s="211">
        <f t="shared" si="12"/>
        <v>2.2526773174157303E-2</v>
      </c>
      <c r="I40" s="16">
        <f t="shared" si="12"/>
        <v>1.8401714022546607E-2</v>
      </c>
      <c r="J40" s="294">
        <f t="shared" si="12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12"/>
        <v>1.81591536958426E-2</v>
      </c>
      <c r="N40" s="211">
        <v>1.8864164153755504E-2</v>
      </c>
      <c r="O40" s="211">
        <f>O17/O18</f>
        <v>1.9468881631019206E-2</v>
      </c>
      <c r="P40" s="211">
        <f>P17/P18</f>
        <v>1.9100824181053352E-2</v>
      </c>
      <c r="Q40" s="211">
        <f>Q17/Q18</f>
        <v>2.0084922119689739E-2</v>
      </c>
      <c r="R40" s="211">
        <f>R17/R18</f>
        <v>1.0714325657342892E-2</v>
      </c>
      <c r="S40" s="316">
        <f>S17/S18</f>
        <v>1.1561391228790036E-2</v>
      </c>
    </row>
    <row r="41" spans="1:19" ht="13.5" thickBot="1" x14ac:dyDescent="0.25">
      <c r="A41" s="514" t="s">
        <v>41</v>
      </c>
      <c r="B41" s="509">
        <f t="shared" si="10"/>
        <v>1</v>
      </c>
      <c r="C41" s="21">
        <f t="shared" si="10"/>
        <v>1</v>
      </c>
      <c r="D41" s="21">
        <f t="shared" si="10"/>
        <v>1</v>
      </c>
      <c r="E41" s="21">
        <f t="shared" si="10"/>
        <v>1</v>
      </c>
      <c r="F41" s="212">
        <v>1</v>
      </c>
      <c r="G41" s="212">
        <f t="shared" ref="G41:M41" si="13">G18/G18</f>
        <v>1</v>
      </c>
      <c r="H41" s="212">
        <f t="shared" si="13"/>
        <v>1</v>
      </c>
      <c r="I41" s="21">
        <f t="shared" si="13"/>
        <v>1</v>
      </c>
      <c r="J41" s="295">
        <f t="shared" si="13"/>
        <v>1</v>
      </c>
      <c r="K41" s="212">
        <f t="shared" si="13"/>
        <v>1</v>
      </c>
      <c r="L41" s="212">
        <f>L18/L18</f>
        <v>1</v>
      </c>
      <c r="M41" s="21">
        <f t="shared" si="13"/>
        <v>1</v>
      </c>
      <c r="N41" s="212">
        <v>1</v>
      </c>
      <c r="O41" s="212">
        <f>O18/O18</f>
        <v>1</v>
      </c>
      <c r="P41" s="212">
        <f>P18/P18</f>
        <v>1</v>
      </c>
      <c r="Q41" s="212">
        <f>Q18/Q18</f>
        <v>1</v>
      </c>
      <c r="R41" s="212">
        <f>R18/R18</f>
        <v>1</v>
      </c>
      <c r="S41" s="317">
        <f>S18/S18</f>
        <v>1</v>
      </c>
    </row>
    <row r="42" spans="1:19" ht="13.5" thickBot="1" x14ac:dyDescent="0.25">
      <c r="A42" s="515" t="s">
        <v>6</v>
      </c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6"/>
      <c r="Q42" s="376"/>
      <c r="R42" s="376"/>
      <c r="S42" s="376"/>
    </row>
    <row r="43" spans="1:19" x14ac:dyDescent="0.2">
      <c r="A43" s="511" t="s">
        <v>38</v>
      </c>
      <c r="B43" s="506">
        <f t="shared" ref="B43:C46" si="14">+B20/B$23</f>
        <v>0.76646592269910963</v>
      </c>
      <c r="C43" s="20">
        <f t="shared" si="14"/>
        <v>0.83162991884856841</v>
      </c>
      <c r="D43" s="20">
        <f t="shared" ref="D43:E46" si="15">+D20/D$23</f>
        <v>0.81558100654677268</v>
      </c>
      <c r="E43" s="20">
        <f t="shared" si="15"/>
        <v>0.82115690281562215</v>
      </c>
      <c r="F43" s="209">
        <f t="shared" ref="F43:M43" si="16">F20/F23</f>
        <v>0.83106986570092045</v>
      </c>
      <c r="G43" s="209">
        <f t="shared" si="16"/>
        <v>0.86403234345670699</v>
      </c>
      <c r="H43" s="209">
        <f t="shared" si="16"/>
        <v>0.87166766425710207</v>
      </c>
      <c r="I43" s="20">
        <f t="shared" si="16"/>
        <v>0.88677317093517982</v>
      </c>
      <c r="J43" s="292">
        <f t="shared" si="16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16"/>
        <v>0.8887753288304302</v>
      </c>
      <c r="N43" s="209">
        <v>0.89173919822439074</v>
      </c>
      <c r="O43" s="209">
        <f>O20/O23</f>
        <v>0.88400339041821574</v>
      </c>
      <c r="P43" s="209">
        <f>P20/P23</f>
        <v>0.88274749104846439</v>
      </c>
      <c r="Q43" s="209">
        <f>Q20/Q23</f>
        <v>0.878738974996918</v>
      </c>
      <c r="R43" s="209">
        <f>R20/R23</f>
        <v>0.88096537649208573</v>
      </c>
      <c r="S43" s="314">
        <f>S20/S23</f>
        <v>0.88467485336774987</v>
      </c>
    </row>
    <row r="44" spans="1:19" x14ac:dyDescent="0.2">
      <c r="A44" s="512" t="s">
        <v>39</v>
      </c>
      <c r="B44" s="507">
        <f t="shared" si="14"/>
        <v>0.22674812127943908</v>
      </c>
      <c r="C44" s="15">
        <f t="shared" si="14"/>
        <v>0.16335553514010107</v>
      </c>
      <c r="D44" s="15">
        <f t="shared" si="15"/>
        <v>0.1792784487742379</v>
      </c>
      <c r="E44" s="15">
        <f t="shared" si="15"/>
        <v>0.1720311080835604</v>
      </c>
      <c r="F44" s="210">
        <f t="shared" ref="F44:M44" si="17">F21/F23</f>
        <v>0.16356068608218902</v>
      </c>
      <c r="G44" s="210">
        <f t="shared" si="17"/>
        <v>0.13126293497617558</v>
      </c>
      <c r="H44" s="210">
        <f t="shared" si="17"/>
        <v>0.12278419816750311</v>
      </c>
      <c r="I44" s="15">
        <f t="shared" si="17"/>
        <v>0.10859681321431551</v>
      </c>
      <c r="J44" s="293">
        <f t="shared" si="17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17"/>
        <v>0.10526128688233204</v>
      </c>
      <c r="N44" s="210">
        <v>0.10268450835985436</v>
      </c>
      <c r="O44" s="210">
        <f>O21/O23</f>
        <v>0.10974552599641695</v>
      </c>
      <c r="P44" s="210">
        <f>P21/P23</f>
        <v>0.11131171516465782</v>
      </c>
      <c r="Q44" s="210">
        <f>Q21/Q23</f>
        <v>0.11381949814522184</v>
      </c>
      <c r="R44" s="210">
        <f>R21/R23</f>
        <v>0.11190346235079143</v>
      </c>
      <c r="S44" s="315">
        <f>S21/S23</f>
        <v>0.107261970175192</v>
      </c>
    </row>
    <row r="45" spans="1:19" x14ac:dyDescent="0.2">
      <c r="A45" s="513" t="s">
        <v>40</v>
      </c>
      <c r="B45" s="508">
        <f t="shared" si="14"/>
        <v>6.7859560214512575E-3</v>
      </c>
      <c r="C45" s="16">
        <f t="shared" si="14"/>
        <v>5.014546011330577E-3</v>
      </c>
      <c r="D45" s="16">
        <f t="shared" si="15"/>
        <v>5.1405446789893911E-3</v>
      </c>
      <c r="E45" s="16">
        <f t="shared" si="15"/>
        <v>6.8119891008174387E-3</v>
      </c>
      <c r="F45" s="211">
        <f t="shared" ref="F45:M45" si="18">F22/F23</f>
        <v>5.3694482168904984E-3</v>
      </c>
      <c r="G45" s="211">
        <f t="shared" si="18"/>
        <v>4.704721567117486E-3</v>
      </c>
      <c r="H45" s="211">
        <f t="shared" si="18"/>
        <v>5.5481375753948159E-3</v>
      </c>
      <c r="I45" s="16">
        <f t="shared" si="18"/>
        <v>4.630015850504713E-3</v>
      </c>
      <c r="J45" s="294">
        <f t="shared" si="18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18"/>
        <v>5.9633842872378242E-3</v>
      </c>
      <c r="N45" s="211">
        <v>5.5762934157548632E-3</v>
      </c>
      <c r="O45" s="211">
        <f>O22/O23</f>
        <v>6.2510835853672635E-3</v>
      </c>
      <c r="P45" s="211">
        <f>P22/P23</f>
        <v>5.9407937868778049E-3</v>
      </c>
      <c r="Q45" s="211">
        <f>Q22/Q23</f>
        <v>7.4415268578601123E-3</v>
      </c>
      <c r="R45" s="211">
        <f>R22/R23</f>
        <v>7.1311611571228551E-3</v>
      </c>
      <c r="S45" s="316">
        <f>S22/S23</f>
        <v>8.0631764570581552E-3</v>
      </c>
    </row>
    <row r="46" spans="1:19" ht="13.5" thickBot="1" x14ac:dyDescent="0.25">
      <c r="A46" s="516" t="s">
        <v>41</v>
      </c>
      <c r="B46" s="510">
        <f t="shared" si="14"/>
        <v>1</v>
      </c>
      <c r="C46" s="17">
        <f t="shared" si="14"/>
        <v>1</v>
      </c>
      <c r="D46" s="17">
        <f t="shared" si="15"/>
        <v>1</v>
      </c>
      <c r="E46" s="17">
        <f t="shared" si="15"/>
        <v>1</v>
      </c>
      <c r="F46" s="213">
        <f>SUM(F43:F45)</f>
        <v>0.99999999999999989</v>
      </c>
      <c r="G46" s="213">
        <f t="shared" ref="G46:M46" si="19">G23/G23</f>
        <v>1</v>
      </c>
      <c r="H46" s="213">
        <f t="shared" si="19"/>
        <v>1</v>
      </c>
      <c r="I46" s="17">
        <f t="shared" si="19"/>
        <v>1</v>
      </c>
      <c r="J46" s="296">
        <f t="shared" si="19"/>
        <v>1</v>
      </c>
      <c r="K46" s="213">
        <f t="shared" si="19"/>
        <v>1</v>
      </c>
      <c r="L46" s="213">
        <f>L23/L23</f>
        <v>1</v>
      </c>
      <c r="M46" s="213">
        <f t="shared" si="19"/>
        <v>1</v>
      </c>
      <c r="N46" s="213">
        <v>1</v>
      </c>
      <c r="O46" s="213">
        <f>O23/O23</f>
        <v>1</v>
      </c>
      <c r="P46" s="213">
        <f>P23/P23</f>
        <v>1</v>
      </c>
      <c r="Q46" s="213">
        <f>Q23/Q23</f>
        <v>1</v>
      </c>
      <c r="R46" s="213">
        <f>R23/R23</f>
        <v>1</v>
      </c>
      <c r="S46" s="319">
        <f>S23/S23</f>
        <v>1</v>
      </c>
    </row>
    <row r="47" spans="1:19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X65537"/>
  <sheetViews>
    <sheetView tabSelected="1" zoomScale="85" zoomScaleNormal="85" workbookViewId="0"/>
  </sheetViews>
  <sheetFormatPr defaultRowHeight="12.75" x14ac:dyDescent="0.2"/>
  <cols>
    <col min="1" max="1" width="37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4" ht="14.25" customHeight="1" thickBot="1" x14ac:dyDescent="0.25">
      <c r="A1" s="361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4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8" t="s">
        <v>74</v>
      </c>
      <c r="N2" s="338" t="s">
        <v>99</v>
      </c>
      <c r="O2" s="338" t="s">
        <v>108</v>
      </c>
      <c r="P2" s="338" t="s">
        <v>179</v>
      </c>
      <c r="Q2" s="338" t="s">
        <v>182</v>
      </c>
      <c r="R2" s="338" t="s">
        <v>198</v>
      </c>
      <c r="S2" s="371" t="s">
        <v>200</v>
      </c>
      <c r="T2" s="371" t="s">
        <v>206</v>
      </c>
      <c r="U2" s="371" t="s">
        <v>213</v>
      </c>
      <c r="V2" s="2"/>
      <c r="W2" s="2"/>
      <c r="X2" s="2"/>
    </row>
    <row r="3" spans="1:24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9">
        <v>339.262</v>
      </c>
      <c r="N3" s="339">
        <f>345616/1000</f>
        <v>345.61599999999999</v>
      </c>
      <c r="O3" s="339">
        <v>353.68200000000002</v>
      </c>
      <c r="P3" s="339">
        <v>351.42399999999998</v>
      </c>
      <c r="Q3" s="339">
        <f>+'vše _ druh studia '!C144/1000</f>
        <v>330.44299999999998</v>
      </c>
      <c r="R3" s="339">
        <f>+'vše _ druh studia '!C154/1000</f>
        <v>311.42599999999999</v>
      </c>
      <c r="S3" s="339">
        <f>+'vše _ druh studia '!C164/1000</f>
        <v>279.423</v>
      </c>
      <c r="T3" s="339">
        <f>+'vše _ druh studia '!C174/1000</f>
        <v>261.10300000000001</v>
      </c>
      <c r="U3" s="167">
        <f>+'vše _ druh studia '!C184/1000</f>
        <v>239.18700000000001</v>
      </c>
      <c r="V3" s="299"/>
    </row>
    <row r="4" spans="1:24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40">
        <f>156798/1000</f>
        <v>156.798</v>
      </c>
      <c r="N4" s="340">
        <f>156438/1000</f>
        <v>156.43799999999999</v>
      </c>
      <c r="O4" s="340">
        <v>160.953</v>
      </c>
      <c r="P4" s="340">
        <v>159.1</v>
      </c>
      <c r="Q4" s="340">
        <f>+'vše _ druh studia '!D144/1000</f>
        <v>150.411</v>
      </c>
      <c r="R4" s="340">
        <f>+'vše _ druh studia '!D154/1000</f>
        <v>143.01900000000001</v>
      </c>
      <c r="S4" s="340">
        <f>+'vše _ druh studia '!D164/1000</f>
        <v>130.09</v>
      </c>
      <c r="T4" s="340">
        <f>+'vše _ druh studia '!D174/1000</f>
        <v>121.26900000000001</v>
      </c>
      <c r="U4" s="169">
        <f>+'vše _ druh studia '!D184/1000</f>
        <v>110.163</v>
      </c>
      <c r="V4" s="300"/>
    </row>
    <row r="5" spans="1:24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40">
        <f>114539/1000</f>
        <v>114.539</v>
      </c>
      <c r="N5" s="340">
        <f>117014/1000</f>
        <v>117.014</v>
      </c>
      <c r="O5" s="340">
        <v>118.72799999999999</v>
      </c>
      <c r="P5" s="340">
        <v>115.404</v>
      </c>
      <c r="Q5" s="340">
        <f>+'vše _ druh studia '!I144/1000</f>
        <v>109.919</v>
      </c>
      <c r="R5" s="340">
        <f>+'vše _ druh studia '!I154/1000</f>
        <v>105.074</v>
      </c>
      <c r="S5" s="340">
        <f>+'vše _ druh studia '!I164/1000</f>
        <v>95.146000000000001</v>
      </c>
      <c r="T5" s="340">
        <f>+'vše _ druh studia '!I174/1000</f>
        <v>90.138000000000005</v>
      </c>
      <c r="U5" s="169">
        <f>+'vše _ druh studia '!I184/1000</f>
        <v>82.861999999999995</v>
      </c>
    </row>
    <row r="6" spans="1:24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1">
        <f>108783/1000</f>
        <v>108.783</v>
      </c>
      <c r="N6" s="341">
        <f>110776/1000</f>
        <v>110.776</v>
      </c>
      <c r="O6" s="341">
        <v>112.52</v>
      </c>
      <c r="P6" s="341">
        <v>109.033</v>
      </c>
      <c r="Q6" s="341">
        <f>+'vše _ druh studia '!J144/1000</f>
        <v>103.822</v>
      </c>
      <c r="R6" s="341">
        <f>+'vše _ druh studia '!J154/1000</f>
        <v>99.144999999999996</v>
      </c>
      <c r="S6" s="341">
        <f>+'vše _ druh studia '!J164/1000</f>
        <v>89.228999999999999</v>
      </c>
      <c r="T6" s="341">
        <f>+'vše _ druh studia '!J174/1000</f>
        <v>84.278000000000006</v>
      </c>
      <c r="U6" s="171">
        <f>+'vše _ druh studia '!J184/1000</f>
        <v>78.257000000000005</v>
      </c>
    </row>
    <row r="7" spans="1:24" s="403" customFormat="1" ht="5.25" customHeight="1" thickTop="1" x14ac:dyDescent="0.2">
      <c r="A7" s="401" t="s">
        <v>50</v>
      </c>
      <c r="B7" s="402"/>
      <c r="C7" s="402">
        <f>C30/1000</f>
        <v>150.61799999999999</v>
      </c>
      <c r="D7" s="402">
        <f>D30</f>
        <v>141.24799999999999</v>
      </c>
      <c r="E7" s="402">
        <f>E30</f>
        <v>138.71600000000001</v>
      </c>
      <c r="F7" s="402">
        <f>F30</f>
        <v>139.70400000000001</v>
      </c>
      <c r="G7" s="402">
        <f t="shared" ref="G7:Q7" si="0">G30</f>
        <v>134.929</v>
      </c>
      <c r="H7" s="402">
        <f t="shared" si="0"/>
        <v>135.77699999999999</v>
      </c>
      <c r="I7" s="402">
        <f t="shared" si="0"/>
        <v>135.5</v>
      </c>
      <c r="J7" s="402">
        <f t="shared" si="0"/>
        <v>133.059</v>
      </c>
      <c r="K7" s="402">
        <f t="shared" si="0"/>
        <v>131.31899999999999</v>
      </c>
      <c r="L7" s="402">
        <f t="shared" si="0"/>
        <v>134.946</v>
      </c>
      <c r="M7" s="402">
        <f t="shared" si="0"/>
        <v>131.517</v>
      </c>
      <c r="N7" s="402">
        <f t="shared" si="0"/>
        <v>132.55500000000001</v>
      </c>
      <c r="O7" s="402">
        <f t="shared" si="0"/>
        <v>130.79499999999999</v>
      </c>
      <c r="P7" s="402">
        <f t="shared" si="0"/>
        <v>123.426</v>
      </c>
      <c r="Q7" s="402">
        <f t="shared" si="0"/>
        <v>122.809</v>
      </c>
      <c r="R7" s="402">
        <f>R30</f>
        <v>109.039</v>
      </c>
      <c r="S7" s="402">
        <f>S30</f>
        <v>98.772999999999996</v>
      </c>
      <c r="T7" s="402">
        <f>T30</f>
        <v>93.352000000000004</v>
      </c>
      <c r="U7" s="402">
        <f>U30</f>
        <v>92.52</v>
      </c>
    </row>
    <row r="8" spans="1:24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4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4" s="98" customFormat="1" ht="13.5" thickBot="1" x14ac:dyDescent="0.25">
      <c r="A10" s="362" t="s">
        <v>218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4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2" t="s">
        <v>74</v>
      </c>
      <c r="N11" s="342" t="s">
        <v>99</v>
      </c>
      <c r="O11" s="342" t="s">
        <v>108</v>
      </c>
      <c r="P11" s="342" t="s">
        <v>179</v>
      </c>
      <c r="Q11" s="342" t="s">
        <v>182</v>
      </c>
      <c r="R11" s="342" t="s">
        <v>198</v>
      </c>
      <c r="S11" s="371" t="s">
        <v>200</v>
      </c>
      <c r="T11" s="371" t="s">
        <v>206</v>
      </c>
      <c r="U11" s="371" t="s">
        <v>213</v>
      </c>
    </row>
    <row r="12" spans="1:24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6">
        <v>156.43799999999999</v>
      </c>
      <c r="O12" s="356">
        <v>160.953</v>
      </c>
      <c r="P12" s="39">
        <v>159.06299999999999</v>
      </c>
      <c r="Q12" s="39">
        <f>+Q4</f>
        <v>150.411</v>
      </c>
      <c r="R12" s="356">
        <f>+R4</f>
        <v>143.01900000000001</v>
      </c>
      <c r="S12" s="356">
        <f>+S4</f>
        <v>130.09</v>
      </c>
      <c r="T12" s="356">
        <f>+T4</f>
        <v>121.26900000000001</v>
      </c>
      <c r="U12" s="40">
        <f>+U4</f>
        <v>110.163</v>
      </c>
    </row>
    <row r="13" spans="1:24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1">D12/D18</f>
        <v>0.82549841413683733</v>
      </c>
      <c r="E13" s="41">
        <f t="shared" si="1"/>
        <v>0.79649067158799269</v>
      </c>
      <c r="F13" s="41">
        <f t="shared" si="1"/>
        <v>0.80985512225848932</v>
      </c>
      <c r="G13" s="46">
        <f t="shared" si="1"/>
        <v>0.88290878906684256</v>
      </c>
      <c r="H13" s="46">
        <f t="shared" si="1"/>
        <v>0.95008727545902483</v>
      </c>
      <c r="I13" s="46">
        <f t="shared" si="1"/>
        <v>1.0287822878228783</v>
      </c>
      <c r="J13" s="46">
        <f t="shared" si="1"/>
        <v>1.0514132828294216</v>
      </c>
      <c r="K13" s="46">
        <f t="shared" si="1"/>
        <v>1.1156039872371859</v>
      </c>
      <c r="L13" s="46">
        <f t="shared" si="1"/>
        <v>1.1567589998962549</v>
      </c>
      <c r="M13" s="343">
        <f t="shared" si="1"/>
        <v>1.1922261000479026</v>
      </c>
      <c r="N13" s="357">
        <f t="shared" si="1"/>
        <v>1.1801742672852777</v>
      </c>
      <c r="O13" s="357">
        <f t="shared" si="1"/>
        <v>1.2305745632478307</v>
      </c>
      <c r="P13" s="399">
        <f t="shared" si="1"/>
        <v>1.2887317096883961</v>
      </c>
      <c r="Q13" s="399">
        <f t="shared" si="1"/>
        <v>1.2247555146609777</v>
      </c>
      <c r="R13" s="46">
        <f>R12/R18</f>
        <v>1.3116316180449197</v>
      </c>
      <c r="S13" s="46">
        <f>S12/S18</f>
        <v>1.3170603302521946</v>
      </c>
      <c r="T13" s="46">
        <f>T12/T18</f>
        <v>1.2990509041048932</v>
      </c>
      <c r="U13" s="345">
        <f>U12/U18</f>
        <v>1.1906939040207523</v>
      </c>
    </row>
    <row r="14" spans="1:24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2">D12/D19</f>
        <v>1.2806431772251998</v>
      </c>
      <c r="E14" s="43">
        <f t="shared" si="2"/>
        <v>3.1508013460331945</v>
      </c>
      <c r="F14" s="43">
        <f t="shared" si="2"/>
        <v>1.5470867347636432</v>
      </c>
      <c r="G14" s="214">
        <f t="shared" si="2"/>
        <v>1.6079092995006072</v>
      </c>
      <c r="H14" s="214">
        <f t="shared" si="2"/>
        <v>1.6256474235378626</v>
      </c>
      <c r="I14" s="214">
        <f t="shared" si="2"/>
        <v>1.706513888378812</v>
      </c>
      <c r="J14" s="214">
        <f t="shared" si="2"/>
        <v>1.6519459663706784</v>
      </c>
      <c r="K14" s="214">
        <f t="shared" si="2"/>
        <v>1.7158786118366343</v>
      </c>
      <c r="L14" s="214">
        <f t="shared" si="2"/>
        <v>1.8197927231606803</v>
      </c>
      <c r="M14" s="344">
        <f t="shared" si="2"/>
        <v>1.8596029317583436</v>
      </c>
      <c r="N14" s="358">
        <f t="shared" si="2"/>
        <v>1.8644435439658662</v>
      </c>
      <c r="O14" s="358">
        <f t="shared" si="2"/>
        <v>1.9855052797789403</v>
      </c>
      <c r="P14" s="400">
        <f t="shared" si="2"/>
        <v>2.1330695990344641</v>
      </c>
      <c r="Q14" s="400">
        <f t="shared" si="2"/>
        <v>2.0715771206632971</v>
      </c>
      <c r="R14" s="214">
        <f>R12/R19</f>
        <v>2.0423408114013166</v>
      </c>
      <c r="S14" s="214">
        <f>S12/S19</f>
        <v>2.139778932824528</v>
      </c>
      <c r="T14" s="214">
        <f>T12/T19</f>
        <v>2.1608488800983587</v>
      </c>
      <c r="U14" s="346">
        <f>U12/U19</f>
        <v>2.0155332345353751</v>
      </c>
    </row>
    <row r="15" spans="1:24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9">
        <v>110.776</v>
      </c>
      <c r="O15" s="359">
        <v>112.52</v>
      </c>
      <c r="P15" s="44">
        <v>109.033</v>
      </c>
      <c r="Q15" s="44">
        <f>+Q6</f>
        <v>103.822</v>
      </c>
      <c r="R15" s="359">
        <f>+R6</f>
        <v>99.144999999999996</v>
      </c>
      <c r="S15" s="359">
        <f>+S6</f>
        <v>89.228999999999999</v>
      </c>
      <c r="T15" s="359">
        <f>+T6</f>
        <v>84.278000000000006</v>
      </c>
      <c r="U15" s="45">
        <f>+U6</f>
        <v>78.257000000000005</v>
      </c>
    </row>
    <row r="16" spans="1:24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3">D15/D18</f>
        <v>0.40779338468509291</v>
      </c>
      <c r="E16" s="46">
        <f t="shared" si="3"/>
        <v>0.37665445947114967</v>
      </c>
      <c r="F16" s="46">
        <f t="shared" si="3"/>
        <v>0.4581185935978927</v>
      </c>
      <c r="G16" s="41">
        <f t="shared" si="3"/>
        <v>0.52223020996227643</v>
      </c>
      <c r="H16" s="41">
        <f t="shared" si="3"/>
        <v>0.58569566274111229</v>
      </c>
      <c r="I16" s="41">
        <f t="shared" si="3"/>
        <v>0.61328413284132832</v>
      </c>
      <c r="J16" s="41">
        <f t="shared" si="3"/>
        <v>0.65309374037081303</v>
      </c>
      <c r="K16" s="41">
        <f t="shared" si="3"/>
        <v>0.73028274659417158</v>
      </c>
      <c r="L16" s="41">
        <f t="shared" si="3"/>
        <v>0.76697345604908629</v>
      </c>
      <c r="M16" s="41">
        <f t="shared" si="3"/>
        <v>0.82714021761445289</v>
      </c>
      <c r="N16" s="41">
        <f t="shared" si="3"/>
        <v>0.83569838934781782</v>
      </c>
      <c r="O16" s="41">
        <f t="shared" si="3"/>
        <v>0.86027753354486036</v>
      </c>
      <c r="P16" s="41">
        <f t="shared" si="3"/>
        <v>0.8833876168716478</v>
      </c>
      <c r="Q16" s="41">
        <f t="shared" si="3"/>
        <v>0.84539406721005794</v>
      </c>
      <c r="R16" s="46">
        <f>R15/R18</f>
        <v>0.90926182375113485</v>
      </c>
      <c r="S16" s="46">
        <f>S15/S18</f>
        <v>0.90337440393629842</v>
      </c>
      <c r="T16" s="46">
        <f>T15/T18</f>
        <v>0.90279801182620623</v>
      </c>
      <c r="U16" s="42">
        <f>U15/U18</f>
        <v>0.84583873757025518</v>
      </c>
    </row>
    <row r="17" spans="1:23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4">D15/D19</f>
        <v>0.63263333626219143</v>
      </c>
      <c r="E17" s="47">
        <f t="shared" si="4"/>
        <v>1.4899903039981748</v>
      </c>
      <c r="F17" s="47">
        <f t="shared" si="4"/>
        <v>0.87515554279307006</v>
      </c>
      <c r="G17" s="176">
        <f t="shared" si="4"/>
        <v>0.95105952220272638</v>
      </c>
      <c r="H17" s="176">
        <f t="shared" si="4"/>
        <v>1.0021549279800386</v>
      </c>
      <c r="I17" s="176">
        <f t="shared" si="4"/>
        <v>1.0172977340335672</v>
      </c>
      <c r="J17" s="176">
        <f t="shared" si="4"/>
        <v>1.0261194029850746</v>
      </c>
      <c r="K17" s="176">
        <f t="shared" si="4"/>
        <v>1.123227023038452</v>
      </c>
      <c r="L17" s="176">
        <f t="shared" si="4"/>
        <v>1.2065890252859093</v>
      </c>
      <c r="M17" s="47">
        <f t="shared" si="4"/>
        <v>1.2901515690599872</v>
      </c>
      <c r="N17" s="47">
        <f t="shared" si="4"/>
        <v>1.3202393154244034</v>
      </c>
      <c r="O17" s="47">
        <f t="shared" si="4"/>
        <v>1.3880390802329026</v>
      </c>
      <c r="P17" s="47">
        <f t="shared" si="4"/>
        <v>1.4621563631487196</v>
      </c>
      <c r="Q17" s="47">
        <f t="shared" si="4"/>
        <v>1.4299172256118557</v>
      </c>
      <c r="R17" s="47">
        <f>R15/R19</f>
        <v>1.4158110443114797</v>
      </c>
      <c r="S17" s="47">
        <f>S15/S19</f>
        <v>1.4676787946575434</v>
      </c>
      <c r="T17" s="47">
        <f>T15/T19</f>
        <v>1.5017194989397908</v>
      </c>
      <c r="U17" s="48">
        <f>U15/U19</f>
        <v>1.4317836690634322</v>
      </c>
    </row>
    <row r="18" spans="1:23" s="98" customFormat="1" ht="13.5" thickBot="1" x14ac:dyDescent="0.25">
      <c r="A18" s="37" t="s">
        <v>209</v>
      </c>
      <c r="B18" s="49">
        <v>167957</v>
      </c>
      <c r="C18" s="49">
        <v>150618</v>
      </c>
      <c r="D18" s="308">
        <v>141.24799999999999</v>
      </c>
      <c r="E18" s="308">
        <v>138.71600000000001</v>
      </c>
      <c r="F18" s="308">
        <v>139.70400000000001</v>
      </c>
      <c r="G18" s="308">
        <v>134.929</v>
      </c>
      <c r="H18" s="308">
        <v>135.77699999999999</v>
      </c>
      <c r="I18" s="308">
        <v>135.5</v>
      </c>
      <c r="J18" s="308">
        <v>133.059</v>
      </c>
      <c r="K18" s="308">
        <v>131.31899999999999</v>
      </c>
      <c r="L18" s="308">
        <v>134.946</v>
      </c>
      <c r="M18" s="404">
        <v>131.517</v>
      </c>
      <c r="N18" s="404">
        <v>132.55500000000001</v>
      </c>
      <c r="O18" s="404">
        <v>130.79499999999999</v>
      </c>
      <c r="P18" s="404">
        <f t="shared" ref="P18:U18" si="5">+P30</f>
        <v>123.426</v>
      </c>
      <c r="Q18" s="404">
        <f t="shared" si="5"/>
        <v>122.809</v>
      </c>
      <c r="R18" s="404">
        <f t="shared" si="5"/>
        <v>109.039</v>
      </c>
      <c r="S18" s="404">
        <f t="shared" si="5"/>
        <v>98.772999999999996</v>
      </c>
      <c r="T18" s="404">
        <f t="shared" si="5"/>
        <v>93.352000000000004</v>
      </c>
      <c r="U18" s="405">
        <f t="shared" si="5"/>
        <v>92.52</v>
      </c>
    </row>
    <row r="19" spans="1:23" s="98" customFormat="1" ht="13.5" thickBot="1" x14ac:dyDescent="0.25">
      <c r="A19" s="38" t="s">
        <v>222</v>
      </c>
      <c r="B19" s="50">
        <v>79392</v>
      </c>
      <c r="C19" s="50">
        <v>82103</v>
      </c>
      <c r="D19" s="309">
        <v>91.048000000000002</v>
      </c>
      <c r="E19" s="309">
        <v>35.066000000000003</v>
      </c>
      <c r="F19" s="309">
        <v>73.131</v>
      </c>
      <c r="G19" s="309">
        <v>74.09</v>
      </c>
      <c r="H19" s="309">
        <v>79.352999999999994</v>
      </c>
      <c r="I19" s="309">
        <v>81.686999999999998</v>
      </c>
      <c r="J19" s="309">
        <v>84.688000000000002</v>
      </c>
      <c r="K19" s="309">
        <f>+K31</f>
        <v>85.379000000000005</v>
      </c>
      <c r="L19" s="309">
        <f t="shared" ref="L19:Q19" si="6">+L31</f>
        <v>85.778999999999996</v>
      </c>
      <c r="M19" s="406">
        <f t="shared" si="6"/>
        <v>84.317999999999998</v>
      </c>
      <c r="N19" s="407">
        <f t="shared" si="6"/>
        <v>83.906000000000006</v>
      </c>
      <c r="O19" s="407">
        <f t="shared" si="6"/>
        <v>81.063999999999993</v>
      </c>
      <c r="P19" s="407">
        <f t="shared" si="6"/>
        <v>74.569999999999993</v>
      </c>
      <c r="Q19" s="407">
        <f t="shared" si="6"/>
        <v>72.606999999999999</v>
      </c>
      <c r="R19" s="407">
        <f>+R31</f>
        <v>70.027000000000001</v>
      </c>
      <c r="S19" s="407">
        <f>+S31</f>
        <v>60.795999999999999</v>
      </c>
      <c r="T19" s="407">
        <f>+T31</f>
        <v>56.121000000000002</v>
      </c>
      <c r="U19" s="408">
        <f>+U31</f>
        <v>54.656999999999996</v>
      </c>
    </row>
    <row r="20" spans="1:23" s="98" customFormat="1" ht="13.5" thickTop="1" x14ac:dyDescent="0.2">
      <c r="A20" s="260" t="s">
        <v>208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3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3" s="98" customFormat="1" ht="15.95" customHeight="1" thickBot="1" x14ac:dyDescent="0.25">
      <c r="A22" s="362" t="s">
        <v>219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3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2" t="s">
        <v>74</v>
      </c>
      <c r="N23" s="342" t="s">
        <v>99</v>
      </c>
      <c r="O23" s="342" t="s">
        <v>108</v>
      </c>
      <c r="P23" s="342" t="s">
        <v>179</v>
      </c>
      <c r="Q23" s="342" t="s">
        <v>182</v>
      </c>
      <c r="R23" s="342" t="s">
        <v>198</v>
      </c>
      <c r="S23" s="371" t="s">
        <v>200</v>
      </c>
      <c r="T23" s="371" t="s">
        <v>206</v>
      </c>
      <c r="U23" s="371" t="s">
        <v>213</v>
      </c>
    </row>
    <row r="24" spans="1:23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6">
        <v>112.224</v>
      </c>
      <c r="P24" s="356">
        <v>109.97499999999999</v>
      </c>
      <c r="Q24" s="356">
        <f>+'vše _ druh studia '!D136/1000</f>
        <v>107.169</v>
      </c>
      <c r="R24" s="356">
        <f>+'vše _ druh studia '!D146/1000</f>
        <v>103.054</v>
      </c>
      <c r="S24" s="356">
        <f>+'vše _ druh studia '!D156/1000</f>
        <v>92.733999999999995</v>
      </c>
      <c r="T24" s="356">
        <f>+'vše _ druh studia '!D166/1000</f>
        <v>86.822999999999993</v>
      </c>
      <c r="U24" s="409">
        <f>+'vše _ druh studia '!D176/1000</f>
        <v>79.984999999999999</v>
      </c>
    </row>
    <row r="25" spans="1:23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7">E24/E30</f>
        <v>0.5979194901813778</v>
      </c>
      <c r="F25" s="41">
        <f t="shared" si="7"/>
        <v>0.63855007730630475</v>
      </c>
      <c r="G25" s="41">
        <f t="shared" si="7"/>
        <v>0.68058756827664924</v>
      </c>
      <c r="H25" s="41">
        <f t="shared" si="7"/>
        <v>0.73871126921348984</v>
      </c>
      <c r="I25" s="41">
        <f t="shared" si="7"/>
        <v>0.75129151291512908</v>
      </c>
      <c r="J25" s="41">
        <f t="shared" si="7"/>
        <v>0.76281950112356178</v>
      </c>
      <c r="K25" s="41">
        <f t="shared" si="7"/>
        <v>0.78663407427714194</v>
      </c>
      <c r="L25" s="41">
        <f t="shared" si="7"/>
        <v>0.78253523631674893</v>
      </c>
      <c r="M25" s="41">
        <f t="shared" si="7"/>
        <v>0.80235254757940033</v>
      </c>
      <c r="N25" s="41">
        <f t="shared" si="7"/>
        <v>0.80776281543510231</v>
      </c>
      <c r="O25" s="46">
        <f t="shared" si="7"/>
        <v>0.85801445009365818</v>
      </c>
      <c r="P25" s="46">
        <f>P24/P30</f>
        <v>0.89101972031824728</v>
      </c>
      <c r="Q25" s="46">
        <f t="shared" si="7"/>
        <v>0.87264777011456818</v>
      </c>
      <c r="R25" s="46">
        <f>R24/R30</f>
        <v>0.94511138216601398</v>
      </c>
      <c r="S25" s="46">
        <f>S24/S30</f>
        <v>0.93885980986706896</v>
      </c>
      <c r="T25" s="46">
        <f>T24/T30</f>
        <v>0.93006041648813087</v>
      </c>
      <c r="U25" s="42">
        <f>U24/U30</f>
        <v>0.86451578037181154</v>
      </c>
    </row>
    <row r="26" spans="1:23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8">E24/E31</f>
        <v>2.3652826099355502</v>
      </c>
      <c r="F26" s="43">
        <f t="shared" si="8"/>
        <v>1.2200051968654697</v>
      </c>
      <c r="G26" s="43">
        <f t="shared" si="8"/>
        <v>1.2394520178161694</v>
      </c>
      <c r="H26" s="43">
        <f t="shared" si="8"/>
        <v>1.2642113489122488</v>
      </c>
      <c r="I26" s="43">
        <f t="shared" si="8"/>
        <v>1.2464034282216101</v>
      </c>
      <c r="J26" s="43">
        <f t="shared" si="8"/>
        <v>1.1985169091252597</v>
      </c>
      <c r="K26" s="43">
        <f t="shared" si="8"/>
        <v>1.2098993897796881</v>
      </c>
      <c r="L26" s="43">
        <f t="shared" si="8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8"/>
        <v>1.3843876443304057</v>
      </c>
      <c r="P26" s="214">
        <f t="shared" ref="P26:U26" si="9">P24/P31</f>
        <v>1.4747887890572617</v>
      </c>
      <c r="Q26" s="214">
        <f t="shared" si="9"/>
        <v>1.4760147093255471</v>
      </c>
      <c r="R26" s="214">
        <f t="shared" si="9"/>
        <v>1.4716323703714282</v>
      </c>
      <c r="S26" s="214">
        <f t="shared" si="9"/>
        <v>1.5253306138561746</v>
      </c>
      <c r="T26" s="214">
        <f t="shared" si="9"/>
        <v>1.547067942481424</v>
      </c>
      <c r="U26" s="310">
        <f t="shared" si="9"/>
        <v>1.463399015679602</v>
      </c>
    </row>
    <row r="27" spans="1:23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9">
        <v>81.89</v>
      </c>
      <c r="P27" s="359">
        <v>79.340999999999994</v>
      </c>
      <c r="Q27" s="359">
        <f>+'vše _ druh studia '!J136/1000</f>
        <v>76.869</v>
      </c>
      <c r="R27" s="359">
        <f>+'vše _ druh studia '!J146/1000</f>
        <v>74.406000000000006</v>
      </c>
      <c r="S27" s="359">
        <f>+'vše _ druh studia '!J156/1000</f>
        <v>66.149000000000001</v>
      </c>
      <c r="T27" s="359">
        <f>+'vše _ druh studia '!J166/1000</f>
        <v>62.027999999999999</v>
      </c>
      <c r="U27" s="45">
        <f>+'vše _ druh studia '!J176/1000</f>
        <v>57.837000000000003</v>
      </c>
    </row>
    <row r="28" spans="1:23" x14ac:dyDescent="0.2">
      <c r="A28" s="34" t="s">
        <v>73</v>
      </c>
      <c r="B28" s="46" t="s">
        <v>17</v>
      </c>
      <c r="C28" s="41">
        <v>0.33488029319204876</v>
      </c>
      <c r="D28" s="311">
        <f>D27/D30</f>
        <v>0.36343169460806529</v>
      </c>
      <c r="E28" s="46">
        <f t="shared" ref="E28:Q28" si="10">E27/E30</f>
        <v>0.30514144006459243</v>
      </c>
      <c r="F28" s="46">
        <f t="shared" si="10"/>
        <v>0.38288094829067171</v>
      </c>
      <c r="G28" s="46">
        <f t="shared" si="10"/>
        <v>0.42989275841368424</v>
      </c>
      <c r="H28" s="46">
        <f t="shared" si="10"/>
        <v>0.48117869742298036</v>
      </c>
      <c r="I28" s="46">
        <f t="shared" si="10"/>
        <v>0.48487084870848712</v>
      </c>
      <c r="J28" s="46">
        <f t="shared" si="10"/>
        <v>0.50879684951788307</v>
      </c>
      <c r="K28" s="46">
        <f t="shared" si="10"/>
        <v>0.55209071040748103</v>
      </c>
      <c r="L28" s="46">
        <f t="shared" si="10"/>
        <v>0.55059060661301551</v>
      </c>
      <c r="M28" s="41">
        <f t="shared" si="10"/>
        <v>0.58565052426682485</v>
      </c>
      <c r="N28" s="41">
        <f t="shared" si="10"/>
        <v>0.59465882086680999</v>
      </c>
      <c r="O28" s="46">
        <f t="shared" si="10"/>
        <v>0.62609426965862613</v>
      </c>
      <c r="P28" s="46">
        <f>P27/P30</f>
        <v>0.64282241991152589</v>
      </c>
      <c r="Q28" s="46">
        <f t="shared" si="10"/>
        <v>0.62592318152578397</v>
      </c>
      <c r="R28" s="46">
        <f>R27/R30</f>
        <v>0.68237969900677742</v>
      </c>
      <c r="S28" s="46">
        <f>S27/S30</f>
        <v>0.66970730867747263</v>
      </c>
      <c r="T28" s="46">
        <f>T27/T30</f>
        <v>0.66445282372097003</v>
      </c>
      <c r="U28" s="42">
        <f>U27/U30</f>
        <v>0.62512970168612203</v>
      </c>
      <c r="V28" s="29"/>
      <c r="W28" s="98"/>
    </row>
    <row r="29" spans="1:23" ht="13.5" thickBot="1" x14ac:dyDescent="0.25">
      <c r="A29" s="36" t="s">
        <v>22</v>
      </c>
      <c r="B29" s="47" t="s">
        <v>17</v>
      </c>
      <c r="C29" s="176">
        <v>0.61433808752420738</v>
      </c>
      <c r="D29" s="312">
        <f>D27/D31</f>
        <v>0.56386203866432338</v>
      </c>
      <c r="E29" s="47">
        <f t="shared" ref="E29:O29" si="11">E27/E31</f>
        <v>1.2070951919238009</v>
      </c>
      <c r="F29" s="47">
        <f t="shared" si="11"/>
        <v>0.73152719464996385</v>
      </c>
      <c r="G29" s="47">
        <f t="shared" si="11"/>
        <v>0.78289917667701447</v>
      </c>
      <c r="H29" s="47">
        <f t="shared" si="11"/>
        <v>0.82347677027401756</v>
      </c>
      <c r="I29" s="47">
        <f t="shared" si="11"/>
        <v>0.80440771349862261</v>
      </c>
      <c r="J29" s="47">
        <f t="shared" si="11"/>
        <v>0.7994048743623654</v>
      </c>
      <c r="K29" s="47">
        <f t="shared" si="11"/>
        <v>0.84915494442427286</v>
      </c>
      <c r="L29" s="47">
        <f t="shared" si="11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11"/>
        <v>1.0101894799171027</v>
      </c>
      <c r="P29" s="47">
        <f t="shared" ref="P29:U29" si="12">P27/P31</f>
        <v>1.0639801528764918</v>
      </c>
      <c r="Q29" s="47">
        <f t="shared" si="12"/>
        <v>1.0586995744211991</v>
      </c>
      <c r="R29" s="47">
        <f t="shared" si="12"/>
        <v>1.0625330229768519</v>
      </c>
      <c r="S29" s="47">
        <f t="shared" si="12"/>
        <v>1.0880485558260413</v>
      </c>
      <c r="T29" s="47">
        <f t="shared" si="12"/>
        <v>1.1052547174854332</v>
      </c>
      <c r="U29" s="48">
        <f t="shared" si="12"/>
        <v>1.0581810198144794</v>
      </c>
      <c r="V29" s="29"/>
      <c r="W29" s="98"/>
    </row>
    <row r="30" spans="1:23" ht="12.75" customHeight="1" thickBot="1" x14ac:dyDescent="0.25">
      <c r="A30" s="37" t="s">
        <v>209</v>
      </c>
      <c r="B30" s="49">
        <v>167957</v>
      </c>
      <c r="C30" s="49">
        <v>150618</v>
      </c>
      <c r="D30" s="308">
        <v>141.24799999999999</v>
      </c>
      <c r="E30" s="308">
        <v>138.71600000000001</v>
      </c>
      <c r="F30" s="308">
        <v>139.70400000000001</v>
      </c>
      <c r="G30" s="308">
        <v>134.929</v>
      </c>
      <c r="H30" s="308">
        <v>135.77699999999999</v>
      </c>
      <c r="I30" s="308">
        <v>135.5</v>
      </c>
      <c r="J30" s="308">
        <v>133.059</v>
      </c>
      <c r="K30" s="308">
        <v>131.31899999999999</v>
      </c>
      <c r="L30" s="308">
        <v>134.946</v>
      </c>
      <c r="M30" s="404">
        <v>131.517</v>
      </c>
      <c r="N30" s="404">
        <v>132.55500000000001</v>
      </c>
      <c r="O30" s="404">
        <v>130.79499999999999</v>
      </c>
      <c r="P30" s="404">
        <v>123.426</v>
      </c>
      <c r="Q30" s="404">
        <v>122.809</v>
      </c>
      <c r="R30" s="404">
        <v>109.039</v>
      </c>
      <c r="S30" s="404">
        <v>98.772999999999996</v>
      </c>
      <c r="T30" s="404">
        <v>93.352000000000004</v>
      </c>
      <c r="U30" s="405">
        <v>92.52</v>
      </c>
    </row>
    <row r="31" spans="1:23" ht="13.5" thickBot="1" x14ac:dyDescent="0.25">
      <c r="A31" s="38" t="s">
        <v>222</v>
      </c>
      <c r="B31" s="50">
        <v>79392</v>
      </c>
      <c r="C31" s="50">
        <v>82103</v>
      </c>
      <c r="D31" s="309">
        <v>91.04</v>
      </c>
      <c r="E31" s="309">
        <v>35.066000000000003</v>
      </c>
      <c r="F31" s="309">
        <v>73.120999999999995</v>
      </c>
      <c r="G31" s="309">
        <v>74.09</v>
      </c>
      <c r="H31" s="309">
        <v>79.337999999999994</v>
      </c>
      <c r="I31" s="309">
        <v>81.674999999999997</v>
      </c>
      <c r="J31" s="309">
        <v>84.688000000000002</v>
      </c>
      <c r="K31" s="309">
        <v>85.379000000000005</v>
      </c>
      <c r="L31" s="309">
        <v>85.778999999999996</v>
      </c>
      <c r="M31" s="406">
        <v>84.317999999999998</v>
      </c>
      <c r="N31" s="407">
        <v>83.906000000000006</v>
      </c>
      <c r="O31" s="407">
        <v>81.063999999999993</v>
      </c>
      <c r="P31" s="407">
        <v>74.569999999999993</v>
      </c>
      <c r="Q31" s="407">
        <v>72.606999999999999</v>
      </c>
      <c r="R31" s="407">
        <v>70.027000000000001</v>
      </c>
      <c r="S31" s="407">
        <v>60.795999999999999</v>
      </c>
      <c r="T31" s="407">
        <v>56.121000000000002</v>
      </c>
      <c r="U31" s="408">
        <v>54.656999999999996</v>
      </c>
    </row>
    <row r="32" spans="1:23" ht="13.5" thickTop="1" x14ac:dyDescent="0.2">
      <c r="A32" s="437" t="s">
        <v>208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60" t="s">
        <v>221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9"/>
      <c r="T34" s="349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9"/>
      <c r="T35" s="349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9"/>
      <c r="T36" s="349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9"/>
      <c r="T37" s="349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9"/>
      <c r="T38" s="349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7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7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7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7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7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7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7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7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7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7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7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7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7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7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7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7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7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7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7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7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7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7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7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7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7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7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7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7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7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7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7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7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7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7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7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7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7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7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7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7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7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7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7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7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7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7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7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7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7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7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7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7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7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7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7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7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7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7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7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7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7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7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7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7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7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7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7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7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7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7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7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7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7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7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7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7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7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7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7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7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7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7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7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7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7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7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7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7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7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7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7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7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7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7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7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7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7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7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7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7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7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7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7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7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7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7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7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7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7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7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7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7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7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7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7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7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7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7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7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7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7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7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7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7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7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7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7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7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7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7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7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7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7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7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7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7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7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7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7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7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7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7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7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7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7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7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7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7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7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7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7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7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7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7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7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7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7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7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7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7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7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7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7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7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7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7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7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7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7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7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7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7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7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7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7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7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7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7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7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7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7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7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7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7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7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7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7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7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7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7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7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7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7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7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7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7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7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7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7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7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7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7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7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7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7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7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7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7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7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7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7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7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7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7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7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7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7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7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7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7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7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7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7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7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7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7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7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7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7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7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7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7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7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7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7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7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7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7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7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7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7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7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7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7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7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7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7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7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7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7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7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7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7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7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7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7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7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7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7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7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7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7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7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7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7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7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7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7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7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7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7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7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7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7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7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7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7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7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7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7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7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7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7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7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7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7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7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7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7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7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7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7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7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7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7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7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7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7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7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7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7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7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7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7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7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7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7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7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7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7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7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7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7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7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7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7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7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7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7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7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7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7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7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7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7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7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7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7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7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7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7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7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7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7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7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7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7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7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7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7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7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7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7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7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7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7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7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7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7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7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7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7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7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7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7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7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7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7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7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7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7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7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7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7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7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7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7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7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7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7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7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7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7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7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7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7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7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7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7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7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7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7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7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7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7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7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7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7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7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7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7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7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7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7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7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7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7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7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7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7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7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7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7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7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7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7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7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7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7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7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7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7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7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7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7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7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7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7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7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7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7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7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7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7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7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7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7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7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7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7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7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7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7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7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7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7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7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7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7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7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7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7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7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7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7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7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7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7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7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7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7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7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7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7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7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7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7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7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7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7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7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7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7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7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7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7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7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7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7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7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7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7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7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7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7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7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7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7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7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7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7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7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7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7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7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7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7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7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7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7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7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7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7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7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7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7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7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7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7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7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7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7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7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7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7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7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7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7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7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7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7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7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7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7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7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7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7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7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7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7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7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7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7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7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7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7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7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7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7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7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7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7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7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7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7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7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7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7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7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7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7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7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7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7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7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7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7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7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7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7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7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7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7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7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7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7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7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7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7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7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7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7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7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7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7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7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7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7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7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7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7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7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7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7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7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7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7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7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7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7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7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7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7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7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7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7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7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7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7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7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7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7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7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7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7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7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7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7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7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7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7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7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7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7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7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7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7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7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7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7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7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7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7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7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7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7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7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7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7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7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7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7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7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7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7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7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7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7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7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7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7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7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7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7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7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7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7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7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7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7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7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7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7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7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7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7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7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7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7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7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7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7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7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7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7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7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7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7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7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7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7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7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7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7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7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7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7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7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7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7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7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7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7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7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7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7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7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7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7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7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7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7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7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7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7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7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7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7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7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7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7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7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7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7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7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7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7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7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7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7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7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7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7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7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7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7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7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7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7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7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7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7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7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7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7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7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7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7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7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7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7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7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7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7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7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7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7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7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7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7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7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7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7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7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7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7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7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7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7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7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7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7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7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7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7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7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7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7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7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7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7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7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7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7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7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7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7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7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7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7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7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7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7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7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7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7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7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7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7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7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7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7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7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7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7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7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7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7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7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7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7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7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7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7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7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7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7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7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7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7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7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7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7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7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7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7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7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7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7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7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7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7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7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7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7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7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7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7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7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7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7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7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7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7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7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7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7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7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7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7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7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7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7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7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7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7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7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7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7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7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7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7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7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7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7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7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7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7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7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7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7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7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7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7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7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7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7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7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7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7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7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7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7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7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7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7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7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7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7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7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7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7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7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7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7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7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7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7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7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7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7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7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7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7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7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7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7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7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7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7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7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7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7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7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7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7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7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7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7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7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7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7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7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7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7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7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7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7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7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7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7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7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7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7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7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7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7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7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7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7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7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7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7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7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7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7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7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7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7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7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7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7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7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7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7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7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7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7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7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7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7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7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7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7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7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7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7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7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7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7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7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7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7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7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7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7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7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7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7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7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7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7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7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7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7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7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7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7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7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7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7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7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7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7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7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7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7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7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7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7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7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7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7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7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7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7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7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7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7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7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7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7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7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7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7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7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7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7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7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7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7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7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7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7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7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7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7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7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7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7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7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7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7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7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7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7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7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7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7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7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7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7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7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7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7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7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7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7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7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7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7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7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7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7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7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7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7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7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7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7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7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7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7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7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7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7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7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7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7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7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7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7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7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7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7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7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7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7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7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7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7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7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7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7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7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7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7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7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7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7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7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7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7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7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7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7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7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7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7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7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7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7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7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7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7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7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7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7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7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7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7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7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7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7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7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7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7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7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7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7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7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7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7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7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7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7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7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7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7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7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7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7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7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7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7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7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7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7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7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7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7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7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7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7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7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7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7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7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7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7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7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7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7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7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7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7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7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7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7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7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7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7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7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7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7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7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7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7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7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7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7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7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7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7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7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7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7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7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7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7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7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7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7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7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7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7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7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7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7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7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7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7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7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7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7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7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7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7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7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7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7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7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7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7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7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7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7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7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7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7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7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7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7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7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7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7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7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7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7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7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7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7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7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7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7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7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7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7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7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7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7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7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7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7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7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7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7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7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7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7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7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7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7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7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7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7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7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7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7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7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7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7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7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7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7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7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7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7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7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7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7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7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7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7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7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7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7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7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7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7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7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7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7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7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7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7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7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7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7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7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7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7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7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7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7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7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7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7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7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7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7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7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7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7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7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7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7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7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7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7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7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7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7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7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7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7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7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7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7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7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7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7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7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7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7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7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7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7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7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7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7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7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7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7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7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7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7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7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7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7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7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7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7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7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7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7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7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7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7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7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7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7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7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7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7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7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7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7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7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7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7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7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7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7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7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7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7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7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7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7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7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7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7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7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7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7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7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7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7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7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7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7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7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7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7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7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7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7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7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7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7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7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7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7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7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7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7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7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7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7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7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7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7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7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7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7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7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7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7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7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7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7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7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7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7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7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7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7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7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7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7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7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7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7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7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7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7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7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7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7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7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7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7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7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7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7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7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7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7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7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7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7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7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7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7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7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7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7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7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7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7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7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7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7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7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7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7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7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7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7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7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7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7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7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7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7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7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7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7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7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7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7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7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7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7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7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7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7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7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7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7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7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7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7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7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7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7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7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7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7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7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7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7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7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7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7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7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7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7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7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7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7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7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7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7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7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7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7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7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7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7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7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7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7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7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7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7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7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7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7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7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7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7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7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7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7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7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7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7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7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7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7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7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7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7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7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7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7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7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7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7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7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7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7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7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7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7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7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7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7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7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7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7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7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7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7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7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7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7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7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7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7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7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7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7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7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7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7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7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7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7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7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7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7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7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7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7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7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7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7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7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7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7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7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7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7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7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7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7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7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7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7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7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7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7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7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7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7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7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7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7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7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7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7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7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7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7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7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7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7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7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7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7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7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7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7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7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7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7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7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7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7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7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7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7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7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7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7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7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7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7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7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7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7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7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7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7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7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7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7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7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7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7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7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7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7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7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7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7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7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7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7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7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7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7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7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7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7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7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7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7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7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7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7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7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7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7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7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7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7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7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7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7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7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7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7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7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7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7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7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7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7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7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7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7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7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7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7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7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7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7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7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7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7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7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7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7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7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7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7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7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7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7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7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7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7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7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7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7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7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7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7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7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7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7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7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7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7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7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7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7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7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7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7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7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7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7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7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7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7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7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7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7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7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7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7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7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7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7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7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7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7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7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7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7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7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7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7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7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7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7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7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7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7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7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7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7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7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7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7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7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7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7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7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7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7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7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7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7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7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7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7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7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7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7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7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7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7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7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7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7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7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7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7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7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7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7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7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7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7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7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7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7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7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7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7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7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7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7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7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7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7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7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7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7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7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7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7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7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7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7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7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7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7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7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7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7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7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7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7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7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7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7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7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7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7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7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7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7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7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7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7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7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7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7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7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7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7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7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7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7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7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7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7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7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7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7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7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7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7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7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7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7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7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7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7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7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7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7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7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7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7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7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7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7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7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7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7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7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7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7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7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7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7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7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7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7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7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7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7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7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7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7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7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7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7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7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7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7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7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7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7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7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7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7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7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7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7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7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7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7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7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7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7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7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7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7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7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7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7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7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7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7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7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7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7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7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7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7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7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7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7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7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7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7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7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7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7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7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7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7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7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7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7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7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7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7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7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7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7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7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7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7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7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7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7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7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7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7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7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7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7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7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7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7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7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7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7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7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7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7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7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7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7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7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7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7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7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7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7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7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7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7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7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7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7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7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7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7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7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7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7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7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7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7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7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7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7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7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7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7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7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7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7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7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7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7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7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7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7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7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7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7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7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7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7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7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7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7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7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7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7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7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7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7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7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7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7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7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7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7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7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7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7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7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203"/>
  <sheetViews>
    <sheetView zoomScaleNormal="100" workbookViewId="0">
      <pane ySplit="3" topLeftCell="A4" activePane="bottomLeft" state="frozen"/>
      <selection pane="bottomLeft" activeCell="K180" sqref="K180"/>
    </sheetView>
  </sheetViews>
  <sheetFormatPr defaultRowHeight="12.75" x14ac:dyDescent="0.2"/>
  <cols>
    <col min="1" max="1" width="2.28515625" style="23" customWidth="1"/>
    <col min="2" max="2" width="21" style="23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51" customWidth="1"/>
    <col min="10" max="10" width="8.7109375" style="7" customWidth="1"/>
    <col min="11" max="11" width="14.140625" style="285" customWidth="1"/>
    <col min="12" max="12" width="9.42578125" style="285" customWidth="1"/>
    <col min="13" max="13" width="11.710937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5" t="s">
        <v>210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1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2" t="s">
        <v>105</v>
      </c>
      <c r="L3" s="59" t="s">
        <v>79</v>
      </c>
      <c r="M3" s="201"/>
    </row>
    <row r="4" spans="1:13" ht="14.25" thickTop="1" thickBot="1" x14ac:dyDescent="0.25">
      <c r="A4" s="469" t="s">
        <v>13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1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64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65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66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67" t="s">
        <v>49</v>
      </c>
      <c r="B9" s="468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64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65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66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4">
        <v>0.52424471040087783</v>
      </c>
      <c r="L13" s="395">
        <f t="shared" si="0"/>
        <v>0.57993968247946737</v>
      </c>
      <c r="M13" s="203"/>
    </row>
    <row r="14" spans="1:13" ht="14.25" thickTop="1" thickBot="1" x14ac:dyDescent="0.25">
      <c r="A14" s="472" t="s">
        <v>14</v>
      </c>
      <c r="B14" s="473"/>
      <c r="C14" s="473"/>
      <c r="D14" s="473"/>
      <c r="E14" s="473"/>
      <c r="F14" s="473"/>
      <c r="G14" s="473"/>
      <c r="H14" s="473"/>
      <c r="I14" s="473"/>
      <c r="J14" s="473"/>
      <c r="K14" s="473"/>
      <c r="L14" s="474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4"/>
      <c r="B16" s="385"/>
      <c r="C16" s="386"/>
      <c r="D16" s="387"/>
      <c r="E16" s="388"/>
      <c r="F16" s="389"/>
      <c r="G16" s="390"/>
      <c r="H16" s="389"/>
      <c r="I16" s="387"/>
      <c r="J16" s="387"/>
      <c r="K16" s="391"/>
      <c r="L16" s="392"/>
      <c r="M16" s="205"/>
    </row>
    <row r="17" spans="1:13" x14ac:dyDescent="0.2">
      <c r="A17" s="464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65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66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67" t="s">
        <v>49</v>
      </c>
      <c r="B20" s="468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64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65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66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4">
        <v>0.49287692558333185</v>
      </c>
      <c r="L24" s="395">
        <f t="shared" si="1"/>
        <v>0.55781365238056213</v>
      </c>
      <c r="M24" s="204"/>
    </row>
    <row r="25" spans="1:13" ht="14.25" thickTop="1" thickBot="1" x14ac:dyDescent="0.25">
      <c r="A25" s="472" t="s">
        <v>30</v>
      </c>
      <c r="B25" s="473"/>
      <c r="C25" s="473"/>
      <c r="D25" s="473"/>
      <c r="E25" s="473"/>
      <c r="F25" s="473"/>
      <c r="G25" s="473"/>
      <c r="H25" s="473"/>
      <c r="I25" s="473"/>
      <c r="J25" s="473"/>
      <c r="K25" s="473"/>
      <c r="L25" s="474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64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65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66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67" t="s">
        <v>49</v>
      </c>
      <c r="B30" s="468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64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65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66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6">
        <v>102855</v>
      </c>
      <c r="I34" s="88">
        <v>66698</v>
      </c>
      <c r="J34" s="88">
        <v>64001</v>
      </c>
      <c r="K34" s="394">
        <v>0.58654167472782592</v>
      </c>
      <c r="L34" s="395">
        <f t="shared" si="2"/>
        <v>0.64846628749210056</v>
      </c>
      <c r="M34" s="204"/>
    </row>
    <row r="35" spans="1:14" ht="14.25" thickTop="1" thickBot="1" x14ac:dyDescent="0.25">
      <c r="A35" s="472" t="s">
        <v>36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4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64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65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66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67" t="s">
        <v>49</v>
      </c>
      <c r="B40" s="468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64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65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66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3">
        <v>108491</v>
      </c>
      <c r="I44" s="88">
        <v>73720</v>
      </c>
      <c r="J44" s="88">
        <v>70464</v>
      </c>
      <c r="K44" s="394">
        <v>0.6188197767145136</v>
      </c>
      <c r="L44" s="395">
        <f t="shared" si="3"/>
        <v>0.67950336894304597</v>
      </c>
      <c r="M44" s="204"/>
    </row>
    <row r="45" spans="1:14" ht="14.25" thickTop="1" thickBot="1" x14ac:dyDescent="0.25">
      <c r="A45" s="472" t="s">
        <v>51</v>
      </c>
      <c r="B45" s="473"/>
      <c r="C45" s="473"/>
      <c r="D45" s="473"/>
      <c r="E45" s="473"/>
      <c r="F45" s="473"/>
      <c r="G45" s="473"/>
      <c r="H45" s="473"/>
      <c r="I45" s="473"/>
      <c r="J45" s="473"/>
      <c r="K45" s="473"/>
      <c r="L45" s="474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64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65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66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67" t="s">
        <v>49</v>
      </c>
      <c r="B50" s="468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64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65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66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3">
        <v>118461</v>
      </c>
      <c r="I54" s="88">
        <v>82968</v>
      </c>
      <c r="J54" s="88">
        <v>79524</v>
      </c>
      <c r="K54" s="394">
        <v>0.64311792200544149</v>
      </c>
      <c r="L54" s="395">
        <f t="shared" si="4"/>
        <v>0.70038240433560417</v>
      </c>
      <c r="M54" s="23"/>
    </row>
    <row r="55" spans="1:13" ht="14.25" thickTop="1" thickBot="1" x14ac:dyDescent="0.25">
      <c r="A55" s="472" t="s">
        <v>53</v>
      </c>
      <c r="B55" s="473"/>
      <c r="C55" s="473"/>
      <c r="D55" s="473"/>
      <c r="E55" s="473"/>
      <c r="F55" s="473"/>
      <c r="G55" s="473"/>
      <c r="H55" s="473"/>
      <c r="I55" s="473"/>
      <c r="J55" s="473"/>
      <c r="K55" s="473"/>
      <c r="L55" s="474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64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65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66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67" t="s">
        <v>49</v>
      </c>
      <c r="B60" s="468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64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65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66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472" t="s">
        <v>60</v>
      </c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4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64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65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66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67" t="s">
        <v>49</v>
      </c>
      <c r="B70" s="468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64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65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66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475" t="s">
        <v>65</v>
      </c>
      <c r="B75" s="476"/>
      <c r="C75" s="476"/>
      <c r="D75" s="476"/>
      <c r="E75" s="476"/>
      <c r="F75" s="476"/>
      <c r="G75" s="476"/>
      <c r="H75" s="476"/>
      <c r="I75" s="476"/>
      <c r="J75" s="476"/>
      <c r="K75" s="476"/>
      <c r="L75" s="477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64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65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66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67" t="s">
        <v>49</v>
      </c>
      <c r="B80" s="468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64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65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66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475" t="s">
        <v>69</v>
      </c>
      <c r="B85" s="476"/>
      <c r="C85" s="476"/>
      <c r="D85" s="476"/>
      <c r="E85" s="476"/>
      <c r="F85" s="476"/>
      <c r="G85" s="476"/>
      <c r="H85" s="476"/>
      <c r="I85" s="476"/>
      <c r="J85" s="476"/>
      <c r="K85" s="476"/>
      <c r="L85" s="477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64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65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66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67" t="s">
        <v>49</v>
      </c>
      <c r="B90" s="468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64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65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66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475" t="s">
        <v>74</v>
      </c>
      <c r="B95" s="476"/>
      <c r="C95" s="476"/>
      <c r="D95" s="476"/>
      <c r="E95" s="476"/>
      <c r="F95" s="476"/>
      <c r="G95" s="476"/>
      <c r="H95" s="476"/>
      <c r="I95" s="476"/>
      <c r="J95" s="476"/>
      <c r="K95" s="476"/>
      <c r="L95" s="477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64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65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66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67" t="s">
        <v>49</v>
      </c>
      <c r="B100" s="468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64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65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66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475" t="s">
        <v>99</v>
      </c>
      <c r="B105" s="476"/>
      <c r="C105" s="476"/>
      <c r="D105" s="476"/>
      <c r="E105" s="476"/>
      <c r="F105" s="476"/>
      <c r="G105" s="476"/>
      <c r="H105" s="476"/>
      <c r="I105" s="476"/>
      <c r="J105" s="476"/>
      <c r="K105" s="476"/>
      <c r="L105" s="477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64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65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66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67" t="s">
        <v>49</v>
      </c>
      <c r="B110" s="468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64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65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66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81" t="s">
        <v>108</v>
      </c>
      <c r="B115" s="382"/>
      <c r="C115" s="382"/>
      <c r="D115" s="382"/>
      <c r="E115" s="382"/>
      <c r="F115" s="382"/>
      <c r="G115" s="382"/>
      <c r="H115" s="382"/>
      <c r="I115" s="382"/>
      <c r="J115" s="382"/>
      <c r="K115" s="382"/>
      <c r="L115" s="383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9"/>
    </row>
    <row r="117" spans="1:14" x14ac:dyDescent="0.2">
      <c r="A117" s="464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65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66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67" t="s">
        <v>49</v>
      </c>
      <c r="B120" s="468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64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65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66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9"/>
    </row>
    <row r="125" spans="1:14" ht="14.25" thickTop="1" thickBot="1" x14ac:dyDescent="0.25">
      <c r="A125" s="381" t="s">
        <v>179</v>
      </c>
      <c r="B125" s="382"/>
      <c r="C125" s="382"/>
      <c r="D125" s="382"/>
      <c r="E125" s="382"/>
      <c r="F125" s="382"/>
      <c r="G125" s="382"/>
      <c r="H125" s="382"/>
      <c r="I125" s="382"/>
      <c r="J125" s="382"/>
      <c r="K125" s="382"/>
      <c r="L125" s="383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9"/>
    </row>
    <row r="127" spans="1:14" x14ac:dyDescent="0.2">
      <c r="A127" s="464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65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66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67" t="s">
        <v>49</v>
      </c>
      <c r="B130" s="468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64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65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66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9"/>
    </row>
    <row r="135" spans="1:14" ht="14.25" thickTop="1" thickBot="1" x14ac:dyDescent="0.25">
      <c r="A135" s="381" t="s">
        <v>182</v>
      </c>
      <c r="B135" s="382"/>
      <c r="C135" s="382"/>
      <c r="D135" s="382"/>
      <c r="E135" s="382"/>
      <c r="F135" s="382"/>
      <c r="G135" s="382"/>
      <c r="H135" s="382"/>
      <c r="I135" s="382"/>
      <c r="J135" s="382"/>
      <c r="K135" s="382"/>
      <c r="L135" s="383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9"/>
    </row>
    <row r="137" spans="1:14" x14ac:dyDescent="0.2">
      <c r="A137" s="464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65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66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67" t="s">
        <v>49</v>
      </c>
      <c r="B140" s="468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64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65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66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9"/>
    </row>
    <row r="145" spans="1:14" ht="14.25" thickTop="1" thickBot="1" x14ac:dyDescent="0.25">
      <c r="A145" s="381" t="s">
        <v>198</v>
      </c>
      <c r="B145" s="382"/>
      <c r="C145" s="382"/>
      <c r="D145" s="382"/>
      <c r="E145" s="382"/>
      <c r="F145" s="382"/>
      <c r="G145" s="382"/>
      <c r="H145" s="382"/>
      <c r="I145" s="382"/>
      <c r="J145" s="382"/>
      <c r="K145" s="382"/>
      <c r="L145" s="383"/>
      <c r="N145" s="349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9"/>
    </row>
    <row r="147" spans="1:14" x14ac:dyDescent="0.2">
      <c r="A147" s="464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9"/>
    </row>
    <row r="148" spans="1:14" x14ac:dyDescent="0.2">
      <c r="A148" s="465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9"/>
    </row>
    <row r="149" spans="1:14" x14ac:dyDescent="0.2">
      <c r="A149" s="466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9"/>
    </row>
    <row r="150" spans="1:14" x14ac:dyDescent="0.2">
      <c r="A150" s="467" t="s">
        <v>49</v>
      </c>
      <c r="B150" s="468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9"/>
    </row>
    <row r="151" spans="1:14" x14ac:dyDescent="0.2">
      <c r="A151" s="464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9"/>
    </row>
    <row r="152" spans="1:14" x14ac:dyDescent="0.2">
      <c r="A152" s="465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9"/>
    </row>
    <row r="153" spans="1:14" x14ac:dyDescent="0.2">
      <c r="A153" s="466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9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9"/>
    </row>
    <row r="155" spans="1:14" ht="14.25" thickTop="1" thickBot="1" x14ac:dyDescent="0.25">
      <c r="A155" s="381" t="s">
        <v>200</v>
      </c>
      <c r="B155" s="382"/>
      <c r="C155" s="382"/>
      <c r="D155" s="382"/>
      <c r="E155" s="382"/>
      <c r="F155" s="382"/>
      <c r="G155" s="382"/>
      <c r="H155" s="382"/>
      <c r="I155" s="382"/>
      <c r="J155" s="382"/>
      <c r="K155" s="382"/>
      <c r="L155" s="383"/>
      <c r="N155" s="349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9"/>
    </row>
    <row r="157" spans="1:14" ht="12.75" customHeight="1" x14ac:dyDescent="0.2">
      <c r="A157" s="464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9"/>
    </row>
    <row r="158" spans="1:14" x14ac:dyDescent="0.2">
      <c r="A158" s="465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9"/>
    </row>
    <row r="159" spans="1:14" x14ac:dyDescent="0.2">
      <c r="A159" s="466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9"/>
    </row>
    <row r="160" spans="1:14" ht="12.75" customHeight="1" x14ac:dyDescent="0.2">
      <c r="A160" s="467" t="s">
        <v>49</v>
      </c>
      <c r="B160" s="468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9"/>
    </row>
    <row r="161" spans="1:14" ht="12.75" customHeight="1" x14ac:dyDescent="0.2">
      <c r="A161" s="464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9"/>
    </row>
    <row r="162" spans="1:14" x14ac:dyDescent="0.2">
      <c r="A162" s="465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9"/>
    </row>
    <row r="163" spans="1:14" x14ac:dyDescent="0.2">
      <c r="A163" s="466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9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'1999 - 2016'!I299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'1999 - 2016'!I305</f>
        <v>119507</v>
      </c>
      <c r="I164" s="237">
        <f>'1999 - 2016'!I301</f>
        <v>95146</v>
      </c>
      <c r="J164" s="88">
        <f>'1999 - 2016'!I303</f>
        <v>89229</v>
      </c>
      <c r="K164" s="90">
        <f t="shared" si="42"/>
        <v>0.73138596356368668</v>
      </c>
      <c r="L164" s="91">
        <f t="shared" si="43"/>
        <v>0.79615420017237482</v>
      </c>
      <c r="N164" s="349"/>
    </row>
    <row r="165" spans="1:14" ht="14.25" thickTop="1" thickBot="1" x14ac:dyDescent="0.25">
      <c r="A165" s="381" t="s">
        <v>206</v>
      </c>
      <c r="B165" s="382"/>
      <c r="C165" s="382"/>
      <c r="D165" s="382"/>
      <c r="E165" s="382"/>
      <c r="F165" s="382"/>
      <c r="G165" s="382"/>
      <c r="H165" s="382"/>
      <c r="I165" s="382"/>
      <c r="J165" s="382"/>
      <c r="K165" s="382"/>
      <c r="L165" s="383"/>
      <c r="N165" s="349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9"/>
    </row>
    <row r="167" spans="1:14" ht="12.75" customHeight="1" x14ac:dyDescent="0.2">
      <c r="A167" s="464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9"/>
    </row>
    <row r="168" spans="1:14" x14ac:dyDescent="0.2">
      <c r="A168" s="465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9"/>
    </row>
    <row r="169" spans="1:14" x14ac:dyDescent="0.2">
      <c r="A169" s="466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9"/>
    </row>
    <row r="170" spans="1:14" ht="12.75" customHeight="1" x14ac:dyDescent="0.2">
      <c r="A170" s="467" t="s">
        <v>49</v>
      </c>
      <c r="B170" s="468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9"/>
    </row>
    <row r="171" spans="1:14" ht="12.75" customHeight="1" x14ac:dyDescent="0.2">
      <c r="A171" s="464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9"/>
    </row>
    <row r="172" spans="1:14" x14ac:dyDescent="0.2">
      <c r="A172" s="465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9"/>
    </row>
    <row r="173" spans="1:14" x14ac:dyDescent="0.2">
      <c r="A173" s="466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9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9"/>
    </row>
    <row r="175" spans="1:14" ht="14.25" thickTop="1" thickBot="1" x14ac:dyDescent="0.25">
      <c r="A175" s="381" t="s">
        <v>213</v>
      </c>
      <c r="B175" s="382"/>
      <c r="C175" s="382"/>
      <c r="D175" s="382"/>
      <c r="E175" s="382"/>
      <c r="F175" s="382"/>
      <c r="G175" s="382"/>
      <c r="H175" s="382"/>
      <c r="I175" s="382"/>
      <c r="J175" s="382"/>
      <c r="K175" s="382"/>
      <c r="L175" s="383"/>
      <c r="N175" s="349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9"/>
    </row>
    <row r="177" spans="1:14" x14ac:dyDescent="0.2">
      <c r="A177" s="464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9"/>
    </row>
    <row r="178" spans="1:14" x14ac:dyDescent="0.2">
      <c r="A178" s="465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9"/>
    </row>
    <row r="179" spans="1:14" x14ac:dyDescent="0.2">
      <c r="A179" s="466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9"/>
    </row>
    <row r="180" spans="1:14" x14ac:dyDescent="0.2">
      <c r="A180" s="467" t="s">
        <v>49</v>
      </c>
      <c r="B180" s="468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9"/>
    </row>
    <row r="181" spans="1:14" x14ac:dyDescent="0.2">
      <c r="A181" s="464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9"/>
    </row>
    <row r="182" spans="1:14" x14ac:dyDescent="0.2">
      <c r="A182" s="465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9"/>
    </row>
    <row r="183" spans="1:14" x14ac:dyDescent="0.2">
      <c r="A183" s="466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9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9"/>
    </row>
    <row r="185" spans="1:14" ht="13.5" thickTop="1" x14ac:dyDescent="0.2"/>
    <row r="186" spans="1:14" x14ac:dyDescent="0.2">
      <c r="A186" s="261" t="s">
        <v>78</v>
      </c>
    </row>
    <row r="188" spans="1:14" x14ac:dyDescent="0.2">
      <c r="D188" s="431"/>
    </row>
    <row r="189" spans="1:14" x14ac:dyDescent="0.2">
      <c r="I189" s="7"/>
      <c r="J189" s="285"/>
      <c r="L189" s="52"/>
      <c r="M189" s="23"/>
    </row>
    <row r="190" spans="1:14" x14ac:dyDescent="0.2">
      <c r="I190" s="7"/>
      <c r="J190" s="285"/>
      <c r="L190" s="52"/>
      <c r="M190" s="23"/>
    </row>
    <row r="191" spans="1:14" x14ac:dyDescent="0.2">
      <c r="I191" s="7"/>
      <c r="J191" s="285"/>
      <c r="L191" s="52"/>
      <c r="M191" s="23"/>
    </row>
    <row r="192" spans="1:14" x14ac:dyDescent="0.2">
      <c r="I192" s="7"/>
      <c r="J192" s="285"/>
      <c r="L192" s="52"/>
      <c r="M192" s="23"/>
    </row>
    <row r="193" spans="9:13" x14ac:dyDescent="0.2">
      <c r="I193" s="7"/>
      <c r="J193" s="285"/>
      <c r="L193" s="52"/>
      <c r="M193" s="23"/>
    </row>
    <row r="194" spans="9:13" x14ac:dyDescent="0.2">
      <c r="I194" s="7"/>
      <c r="J194" s="285"/>
      <c r="L194" s="52"/>
      <c r="M194" s="23"/>
    </row>
    <row r="195" spans="9:13" x14ac:dyDescent="0.2">
      <c r="I195" s="7"/>
      <c r="J195" s="285"/>
      <c r="L195" s="52"/>
      <c r="M195" s="23"/>
    </row>
    <row r="196" spans="9:13" x14ac:dyDescent="0.2">
      <c r="I196" s="7"/>
      <c r="J196" s="285"/>
      <c r="L196" s="52"/>
      <c r="M196" s="23"/>
    </row>
    <row r="197" spans="9:13" x14ac:dyDescent="0.2">
      <c r="I197" s="7"/>
      <c r="J197" s="285"/>
      <c r="L197" s="52"/>
      <c r="M197" s="23"/>
    </row>
    <row r="198" spans="9:13" x14ac:dyDescent="0.2">
      <c r="I198" s="348"/>
    </row>
    <row r="199" spans="9:13" x14ac:dyDescent="0.2">
      <c r="I199" s="348"/>
    </row>
    <row r="200" spans="9:13" x14ac:dyDescent="0.2">
      <c r="I200" s="348"/>
    </row>
    <row r="201" spans="9:13" x14ac:dyDescent="0.2">
      <c r="I201" s="348"/>
    </row>
    <row r="202" spans="9:13" x14ac:dyDescent="0.2">
      <c r="I202" s="348"/>
    </row>
    <row r="203" spans="9:13" x14ac:dyDescent="0.2">
      <c r="I203" s="348"/>
    </row>
  </sheetData>
  <mergeCells count="65"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55:L55"/>
    <mergeCell ref="A47:A49"/>
    <mergeCell ref="A6:A8"/>
    <mergeCell ref="A10:A12"/>
    <mergeCell ref="A17:A19"/>
    <mergeCell ref="A35:L35"/>
    <mergeCell ref="A31:A33"/>
    <mergeCell ref="A45:L45"/>
    <mergeCell ref="A37:A39"/>
    <mergeCell ref="A57:A59"/>
    <mergeCell ref="A60:B60"/>
    <mergeCell ref="A61:A63"/>
    <mergeCell ref="A65:L65"/>
    <mergeCell ref="A117:A119"/>
    <mergeCell ref="A107:A109"/>
    <mergeCell ref="A75:L75"/>
    <mergeCell ref="A77:A79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127:A129"/>
    <mergeCell ref="A130:B130"/>
    <mergeCell ref="A131:A133"/>
    <mergeCell ref="A141:A143"/>
    <mergeCell ref="A137:A139"/>
    <mergeCell ref="A140:B140"/>
    <mergeCell ref="A147:A149"/>
    <mergeCell ref="A150:B150"/>
    <mergeCell ref="A151:A153"/>
    <mergeCell ref="A160:B160"/>
    <mergeCell ref="A161:A163"/>
    <mergeCell ref="A177:A179"/>
    <mergeCell ref="A180:B180"/>
    <mergeCell ref="A181:A183"/>
    <mergeCell ref="A167:A169"/>
    <mergeCell ref="A170:B170"/>
    <mergeCell ref="A171:A17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CB7831"/>
  <sheetViews>
    <sheetView zoomScaleNormal="100" zoomScaleSheetLayoutView="80" workbookViewId="0">
      <pane ySplit="1" topLeftCell="A2" activePane="bottomLeft" state="frozen"/>
      <selection activeCell="I254" sqref="I254"/>
      <selection pane="bottomLeft"/>
    </sheetView>
  </sheetViews>
  <sheetFormatPr defaultRowHeight="12.75" x14ac:dyDescent="0.2"/>
  <cols>
    <col min="1" max="1" width="8.7109375" style="23" customWidth="1"/>
    <col min="2" max="2" width="10.7109375" style="23" customWidth="1"/>
    <col min="3" max="3" width="8.28515625" style="23" customWidth="1"/>
    <col min="4" max="4" width="8.7109375" style="23" customWidth="1"/>
    <col min="5" max="5" width="10.7109375" style="23" customWidth="1"/>
    <col min="6" max="6" width="8.28515625" style="23" customWidth="1"/>
    <col min="7" max="7" width="8.7109375" style="23" customWidth="1"/>
    <col min="8" max="8" width="1.7109375" style="23" customWidth="1"/>
    <col min="9" max="9" width="8.7109375" style="23" customWidth="1"/>
    <col min="10" max="10" width="10.7109375" style="23" customWidth="1"/>
    <col min="11" max="11" width="8.28515625" style="23" customWidth="1"/>
    <col min="12" max="12" width="8.7109375" style="23" customWidth="1"/>
    <col min="13" max="13" width="10.7109375" style="23" customWidth="1"/>
    <col min="14" max="14" width="8.28515625" style="23" customWidth="1"/>
    <col min="15" max="15" width="8.7109375" style="23" customWidth="1"/>
    <col min="16" max="16" width="11.42578125" style="444" customWidth="1"/>
    <col min="17" max="17" width="15.42578125" style="443" customWidth="1"/>
    <col min="18" max="18" width="14.42578125" style="443" customWidth="1"/>
    <col min="19" max="19" width="16.7109375" style="443" customWidth="1"/>
    <col min="20" max="20" width="15.42578125" style="443" customWidth="1"/>
    <col min="21" max="21" width="15.42578125" style="444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2" t="s">
        <v>220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9"/>
      <c r="Q1" s="440"/>
      <c r="R1" s="440"/>
      <c r="S1" s="440"/>
      <c r="T1" s="440"/>
      <c r="U1" s="441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9"/>
      <c r="Q2" s="440"/>
      <c r="R2" s="440"/>
      <c r="S2" s="440"/>
      <c r="T2" s="440"/>
      <c r="U2" s="441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42"/>
    </row>
    <row r="4" spans="1:80" s="13" customFormat="1" ht="39.950000000000003" customHeight="1" thickTop="1" x14ac:dyDescent="0.2">
      <c r="A4" s="485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485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5"/>
      <c r="Q4" s="446"/>
      <c r="R4" s="446"/>
      <c r="S4" s="446"/>
      <c r="T4" s="446"/>
      <c r="U4" s="447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479"/>
      <c r="B5" s="480" t="s">
        <v>54</v>
      </c>
      <c r="C5" s="481"/>
      <c r="D5" s="482"/>
      <c r="E5" s="483" t="s">
        <v>106</v>
      </c>
      <c r="F5" s="481"/>
      <c r="G5" s="484"/>
      <c r="H5" s="24"/>
      <c r="I5" s="479"/>
      <c r="J5" s="480" t="s">
        <v>54</v>
      </c>
      <c r="K5" s="481"/>
      <c r="L5" s="482"/>
      <c r="M5" s="483" t="s">
        <v>106</v>
      </c>
      <c r="N5" s="481"/>
      <c r="O5" s="484"/>
      <c r="P5" s="448"/>
      <c r="Q5" s="449"/>
      <c r="R5" s="449"/>
      <c r="S5" s="449"/>
      <c r="T5" s="449"/>
      <c r="U5" s="450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50"/>
      <c r="Q6" s="451"/>
      <c r="R6" s="452"/>
      <c r="S6" s="452"/>
      <c r="T6" s="453"/>
      <c r="U6" s="454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50"/>
      <c r="Q7" s="451"/>
      <c r="R7" s="452"/>
      <c r="S7" s="452"/>
      <c r="T7" s="453"/>
      <c r="U7" s="454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50"/>
      <c r="Q8" s="451"/>
      <c r="R8" s="452"/>
      <c r="S8" s="452"/>
      <c r="T8" s="453"/>
      <c r="U8" s="454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50"/>
      <c r="Q9" s="451"/>
      <c r="R9" s="452"/>
      <c r="S9" s="452"/>
      <c r="T9" s="453"/>
      <c r="U9" s="454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50"/>
      <c r="Q10" s="451"/>
      <c r="R10" s="452"/>
      <c r="S10" s="452"/>
      <c r="T10" s="453"/>
      <c r="U10" s="454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50"/>
      <c r="Q11" s="451"/>
      <c r="R11" s="452"/>
      <c r="S11" s="452"/>
      <c r="T11" s="453"/>
      <c r="U11" s="454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50"/>
      <c r="Q12" s="451"/>
      <c r="R12" s="452"/>
      <c r="S12" s="452"/>
      <c r="T12" s="453"/>
      <c r="U12" s="454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50"/>
      <c r="Q13" s="451"/>
      <c r="R13" s="452"/>
      <c r="S13" s="452"/>
      <c r="T13" s="453"/>
      <c r="U13" s="454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50"/>
      <c r="Q14" s="451"/>
      <c r="R14" s="452"/>
      <c r="S14" s="452"/>
      <c r="T14" s="453"/>
      <c r="U14" s="454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50"/>
      <c r="Q15" s="451"/>
      <c r="R15" s="452"/>
      <c r="S15" s="452"/>
      <c r="T15" s="453"/>
      <c r="U15" s="454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50"/>
      <c r="Q16" s="451"/>
      <c r="R16" s="452"/>
      <c r="S16" s="452"/>
      <c r="T16" s="453"/>
      <c r="U16" s="454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50"/>
      <c r="Q17" s="451"/>
      <c r="R17" s="452"/>
      <c r="S17" s="452"/>
      <c r="T17" s="453"/>
      <c r="U17" s="454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50"/>
      <c r="Q18" s="453"/>
      <c r="R18" s="453"/>
      <c r="S18" s="453"/>
      <c r="T18" s="453"/>
      <c r="U18" s="454"/>
      <c r="V18" s="105">
        <v>1345</v>
      </c>
    </row>
    <row r="19" spans="1:80" ht="13.5" thickTop="1" x14ac:dyDescent="0.2">
      <c r="Q19" s="453"/>
      <c r="R19" s="453"/>
      <c r="S19" s="453"/>
      <c r="T19" s="453"/>
      <c r="U19" s="454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485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485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5"/>
      <c r="Q21" s="446"/>
      <c r="R21" s="446"/>
      <c r="S21" s="446"/>
      <c r="T21" s="446"/>
      <c r="U21" s="447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25">
      <c r="A22" s="479"/>
      <c r="B22" s="480" t="s">
        <v>54</v>
      </c>
      <c r="C22" s="481"/>
      <c r="D22" s="482"/>
      <c r="E22" s="483" t="s">
        <v>106</v>
      </c>
      <c r="F22" s="481"/>
      <c r="G22" s="484"/>
      <c r="H22" s="24"/>
      <c r="I22" s="479"/>
      <c r="J22" s="480" t="s">
        <v>54</v>
      </c>
      <c r="K22" s="481"/>
      <c r="L22" s="482"/>
      <c r="M22" s="483" t="s">
        <v>106</v>
      </c>
      <c r="N22" s="481"/>
      <c r="O22" s="484"/>
      <c r="P22" s="448"/>
      <c r="Q22" s="449"/>
      <c r="R22" s="449"/>
      <c r="S22" s="449"/>
      <c r="T22" s="449"/>
      <c r="U22" s="450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50"/>
      <c r="Q23" s="451"/>
      <c r="R23" s="452"/>
      <c r="S23" s="452"/>
      <c r="T23" s="453"/>
      <c r="U23" s="454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50"/>
      <c r="Q24" s="451"/>
      <c r="R24" s="452"/>
      <c r="S24" s="452"/>
      <c r="T24" s="453"/>
      <c r="U24" s="454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50"/>
      <c r="Q25" s="451"/>
      <c r="R25" s="452"/>
      <c r="S25" s="452"/>
      <c r="T25" s="453"/>
      <c r="U25" s="454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50"/>
      <c r="Q26" s="451"/>
      <c r="R26" s="452"/>
      <c r="S26" s="452"/>
      <c r="T26" s="453"/>
      <c r="U26" s="454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50"/>
      <c r="Q27" s="451"/>
      <c r="R27" s="452"/>
      <c r="S27" s="452"/>
      <c r="T27" s="453"/>
      <c r="U27" s="454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50"/>
      <c r="Q28" s="451"/>
      <c r="R28" s="452"/>
      <c r="S28" s="452"/>
      <c r="T28" s="453"/>
      <c r="U28" s="454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50"/>
      <c r="Q29" s="451"/>
      <c r="R29" s="452"/>
      <c r="S29" s="452"/>
      <c r="T29" s="453"/>
      <c r="U29" s="454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50"/>
      <c r="Q30" s="451"/>
      <c r="R30" s="452"/>
      <c r="S30" s="452"/>
      <c r="T30" s="453"/>
      <c r="U30" s="454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50"/>
      <c r="Q31" s="451"/>
      <c r="R31" s="452"/>
      <c r="S31" s="452"/>
      <c r="T31" s="453"/>
      <c r="U31" s="454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50"/>
      <c r="Q32" s="451"/>
      <c r="R32" s="452"/>
      <c r="S32" s="452"/>
      <c r="T32" s="453"/>
      <c r="U32" s="454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50"/>
      <c r="Q33" s="451"/>
      <c r="R33" s="452"/>
      <c r="S33" s="452"/>
      <c r="T33" s="453"/>
      <c r="U33" s="454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50"/>
      <c r="Q34" s="451"/>
      <c r="R34" s="452"/>
      <c r="S34" s="452"/>
      <c r="T34" s="453"/>
      <c r="U34" s="454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50"/>
      <c r="Q35" s="453"/>
      <c r="R35" s="453"/>
      <c r="S35" s="453"/>
      <c r="T35" s="453"/>
      <c r="U35" s="454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485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485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5"/>
      <c r="Q38" s="446"/>
      <c r="R38" s="446"/>
      <c r="S38" s="446"/>
      <c r="T38" s="446"/>
      <c r="U38" s="447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479"/>
      <c r="B39" s="480" t="s">
        <v>54</v>
      </c>
      <c r="C39" s="481"/>
      <c r="D39" s="482"/>
      <c r="E39" s="483" t="s">
        <v>106</v>
      </c>
      <c r="F39" s="481"/>
      <c r="G39" s="484"/>
      <c r="H39" s="31"/>
      <c r="I39" s="479"/>
      <c r="J39" s="480" t="s">
        <v>54</v>
      </c>
      <c r="K39" s="481"/>
      <c r="L39" s="482"/>
      <c r="M39" s="483" t="s">
        <v>106</v>
      </c>
      <c r="N39" s="481"/>
      <c r="O39" s="484"/>
      <c r="P39" s="448"/>
      <c r="Q39" s="449"/>
      <c r="R39" s="449"/>
      <c r="S39" s="449"/>
      <c r="T39" s="449"/>
      <c r="U39" s="450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50"/>
      <c r="Q40" s="451"/>
      <c r="R40" s="452"/>
      <c r="S40" s="452"/>
      <c r="T40" s="453"/>
      <c r="U40" s="454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50"/>
      <c r="Q41" s="451"/>
      <c r="R41" s="452"/>
      <c r="S41" s="452"/>
      <c r="T41" s="453"/>
      <c r="U41" s="454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50"/>
      <c r="Q42" s="451"/>
      <c r="R42" s="452"/>
      <c r="S42" s="452"/>
      <c r="T42" s="453"/>
      <c r="U42" s="454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50"/>
      <c r="Q43" s="451"/>
      <c r="R43" s="452"/>
      <c r="S43" s="452"/>
      <c r="T43" s="453"/>
      <c r="U43" s="454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50"/>
      <c r="Q44" s="451"/>
      <c r="R44" s="452"/>
      <c r="S44" s="452"/>
      <c r="T44" s="453"/>
      <c r="U44" s="454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50"/>
      <c r="Q45" s="451"/>
      <c r="R45" s="452"/>
      <c r="S45" s="452"/>
      <c r="T45" s="453"/>
      <c r="U45" s="454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50"/>
      <c r="Q46" s="451"/>
      <c r="R46" s="452"/>
      <c r="S46" s="452"/>
      <c r="T46" s="453"/>
      <c r="U46" s="454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50"/>
      <c r="Q47" s="451"/>
      <c r="R47" s="452"/>
      <c r="S47" s="452"/>
      <c r="T47" s="453"/>
      <c r="U47" s="454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50"/>
      <c r="Q48" s="451"/>
      <c r="R48" s="452"/>
      <c r="S48" s="452"/>
      <c r="T48" s="453"/>
      <c r="U48" s="454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50"/>
      <c r="Q49" s="451"/>
      <c r="R49" s="452"/>
      <c r="S49" s="452"/>
      <c r="T49" s="453"/>
      <c r="U49" s="454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50"/>
      <c r="Q50" s="451"/>
      <c r="R50" s="452"/>
      <c r="S50" s="452"/>
      <c r="T50" s="453"/>
      <c r="U50" s="454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50"/>
      <c r="Q51" s="451"/>
      <c r="R51" s="452"/>
      <c r="S51" s="452"/>
      <c r="T51" s="453"/>
      <c r="U51" s="454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50"/>
      <c r="Q52" s="453"/>
      <c r="R52" s="453"/>
      <c r="S52" s="453"/>
      <c r="T52" s="453"/>
      <c r="U52" s="454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485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485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5"/>
      <c r="Q55" s="446"/>
      <c r="R55" s="446"/>
      <c r="S55" s="446"/>
      <c r="T55" s="446"/>
      <c r="U55" s="447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479"/>
      <c r="B56" s="480" t="s">
        <v>54</v>
      </c>
      <c r="C56" s="481"/>
      <c r="D56" s="482"/>
      <c r="E56" s="483" t="s">
        <v>106</v>
      </c>
      <c r="F56" s="481"/>
      <c r="G56" s="484"/>
      <c r="I56" s="479"/>
      <c r="J56" s="480" t="s">
        <v>54</v>
      </c>
      <c r="K56" s="481"/>
      <c r="L56" s="482"/>
      <c r="M56" s="483" t="s">
        <v>106</v>
      </c>
      <c r="N56" s="481"/>
      <c r="O56" s="484"/>
      <c r="P56" s="455"/>
      <c r="Q56" s="449"/>
      <c r="R56" s="449"/>
      <c r="S56" s="449"/>
      <c r="T56" s="449"/>
      <c r="U56" s="450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6"/>
      <c r="Q57" s="451"/>
      <c r="R57" s="452"/>
      <c r="S57" s="452"/>
      <c r="T57" s="453"/>
      <c r="U57" s="454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6"/>
      <c r="Q58" s="451"/>
      <c r="R58" s="452"/>
      <c r="S58" s="452"/>
      <c r="T58" s="453"/>
      <c r="U58" s="454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6"/>
      <c r="Q59" s="451"/>
      <c r="R59" s="452"/>
      <c r="S59" s="452"/>
      <c r="T59" s="453"/>
      <c r="U59" s="454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6"/>
      <c r="Q60" s="451"/>
      <c r="R60" s="452"/>
      <c r="S60" s="452"/>
      <c r="T60" s="453"/>
      <c r="U60" s="454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6"/>
      <c r="Q61" s="451"/>
      <c r="R61" s="452"/>
      <c r="S61" s="452"/>
      <c r="T61" s="453"/>
      <c r="U61" s="454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6"/>
      <c r="Q62" s="451"/>
      <c r="R62" s="452"/>
      <c r="S62" s="452"/>
      <c r="T62" s="453"/>
      <c r="U62" s="454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6"/>
      <c r="Q63" s="451"/>
      <c r="R63" s="452"/>
      <c r="S63" s="452"/>
      <c r="T63" s="453"/>
      <c r="U63" s="457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6"/>
      <c r="Q64" s="451"/>
      <c r="R64" s="452"/>
      <c r="S64" s="452"/>
      <c r="T64" s="453"/>
      <c r="U64" s="454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6"/>
      <c r="Q65" s="451"/>
      <c r="R65" s="452"/>
      <c r="S65" s="452"/>
      <c r="T65" s="453"/>
      <c r="U65" s="454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6"/>
      <c r="Q66" s="451"/>
      <c r="R66" s="452"/>
      <c r="S66" s="452"/>
      <c r="T66" s="453"/>
      <c r="U66" s="454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6"/>
      <c r="Q67" s="451"/>
      <c r="R67" s="452"/>
      <c r="S67" s="452"/>
      <c r="T67" s="453"/>
      <c r="U67" s="454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6"/>
      <c r="Q68" s="451"/>
      <c r="R68" s="452"/>
      <c r="S68" s="452"/>
      <c r="T68" s="453"/>
      <c r="U68" s="454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6"/>
      <c r="Q69" s="453"/>
      <c r="R69" s="453"/>
      <c r="S69" s="453"/>
      <c r="T69" s="453"/>
      <c r="U69" s="454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6"/>
      <c r="Q70" s="451"/>
      <c r="R70" s="452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6"/>
      <c r="Q71" s="453"/>
      <c r="R71" s="453"/>
    </row>
    <row r="72" spans="1:22" ht="51.75" thickTop="1" x14ac:dyDescent="0.2">
      <c r="A72" s="485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485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8"/>
      <c r="Q72" s="451"/>
      <c r="R72" s="452"/>
      <c r="U72" s="459"/>
    </row>
    <row r="73" spans="1:22" ht="30" customHeight="1" thickBot="1" x14ac:dyDescent="0.25">
      <c r="A73" s="479"/>
      <c r="B73" s="480" t="s">
        <v>54</v>
      </c>
      <c r="C73" s="481"/>
      <c r="D73" s="482"/>
      <c r="E73" s="483" t="s">
        <v>106</v>
      </c>
      <c r="F73" s="481"/>
      <c r="G73" s="484"/>
      <c r="H73" s="230"/>
      <c r="I73" s="479"/>
      <c r="J73" s="480" t="s">
        <v>54</v>
      </c>
      <c r="K73" s="481"/>
      <c r="L73" s="482"/>
      <c r="M73" s="483" t="s">
        <v>106</v>
      </c>
      <c r="N73" s="481"/>
      <c r="O73" s="484"/>
      <c r="P73" s="460"/>
      <c r="Q73" s="453"/>
      <c r="R73" s="453"/>
      <c r="S73" s="446"/>
      <c r="T73" s="446"/>
      <c r="U73" s="461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60"/>
      <c r="Q74" s="451"/>
      <c r="R74" s="452"/>
      <c r="S74" s="452"/>
      <c r="T74" s="449"/>
      <c r="U74" s="460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62"/>
      <c r="Q75" s="449"/>
      <c r="R75" s="449"/>
      <c r="S75" s="452"/>
      <c r="T75" s="449"/>
      <c r="U75" s="460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60"/>
      <c r="Q76" s="451"/>
      <c r="R76" s="452"/>
      <c r="S76" s="452"/>
      <c r="T76" s="449"/>
      <c r="U76" s="460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60"/>
      <c r="Q77" s="451"/>
      <c r="R77" s="452"/>
      <c r="S77" s="452"/>
      <c r="T77" s="449"/>
      <c r="U77" s="460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60"/>
      <c r="Q78" s="451"/>
      <c r="R78" s="452"/>
      <c r="S78" s="452"/>
      <c r="T78" s="449"/>
      <c r="U78" s="460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60"/>
      <c r="Q79" s="451"/>
      <c r="R79" s="452"/>
      <c r="S79" s="452"/>
      <c r="T79" s="449"/>
      <c r="U79" s="460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60"/>
      <c r="Q80" s="451"/>
      <c r="R80" s="452"/>
      <c r="S80" s="452"/>
      <c r="T80" s="449"/>
      <c r="U80" s="460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60"/>
      <c r="Q81" s="451"/>
      <c r="R81" s="452"/>
      <c r="S81" s="452"/>
      <c r="T81" s="449"/>
      <c r="U81" s="460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60"/>
      <c r="Q82" s="451"/>
      <c r="R82" s="452"/>
      <c r="S82" s="452"/>
      <c r="T82" s="449"/>
      <c r="U82" s="460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60"/>
      <c r="Q83" s="451"/>
      <c r="R83" s="452"/>
      <c r="S83" s="452"/>
      <c r="T83" s="449"/>
      <c r="U83" s="460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60"/>
      <c r="Q84" s="451"/>
      <c r="R84" s="452"/>
      <c r="S84" s="452"/>
      <c r="T84" s="449"/>
      <c r="U84" s="460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60"/>
      <c r="Q85" s="451"/>
      <c r="R85" s="452"/>
      <c r="S85" s="452"/>
      <c r="T85" s="449"/>
      <c r="U85" s="460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60"/>
      <c r="Q86" s="451"/>
      <c r="R86" s="452"/>
      <c r="S86" s="452"/>
      <c r="T86" s="449"/>
      <c r="U86" s="460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60"/>
      <c r="Q87" s="451"/>
      <c r="R87" s="452"/>
      <c r="S87" s="452"/>
      <c r="T87" s="449"/>
      <c r="U87" s="460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9"/>
      <c r="S88" s="452"/>
      <c r="T88" s="449"/>
      <c r="U88" s="460"/>
    </row>
    <row r="89" spans="1:22" ht="51.75" thickTop="1" x14ac:dyDescent="0.2">
      <c r="A89" s="485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478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9"/>
      <c r="S89" s="452"/>
      <c r="T89" s="449"/>
      <c r="U89" s="460"/>
    </row>
    <row r="90" spans="1:22" ht="27" customHeight="1" thickBot="1" x14ac:dyDescent="0.25">
      <c r="A90" s="479"/>
      <c r="B90" s="480" t="s">
        <v>54</v>
      </c>
      <c r="C90" s="481"/>
      <c r="D90" s="482"/>
      <c r="E90" s="483" t="s">
        <v>106</v>
      </c>
      <c r="F90" s="481"/>
      <c r="G90" s="484"/>
      <c r="I90" s="479"/>
      <c r="J90" s="480" t="s">
        <v>54</v>
      </c>
      <c r="K90" s="481"/>
      <c r="L90" s="482"/>
      <c r="M90" s="483" t="s">
        <v>106</v>
      </c>
      <c r="N90" s="481"/>
      <c r="O90" s="484"/>
      <c r="P90" s="459"/>
      <c r="S90" s="452"/>
      <c r="T90" s="449"/>
      <c r="U90" s="460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9"/>
      <c r="S91" s="452"/>
      <c r="T91" s="449"/>
      <c r="U91" s="460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9"/>
      <c r="S92" s="452"/>
      <c r="T92" s="449"/>
      <c r="U92" s="460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9"/>
      <c r="S93" s="452"/>
      <c r="T93" s="449"/>
      <c r="U93" s="460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9"/>
      <c r="S94" s="452"/>
      <c r="T94" s="449"/>
      <c r="U94" s="460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9"/>
      <c r="S95" s="452"/>
      <c r="T95" s="449"/>
      <c r="U95" s="460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7"/>
      <c r="Q96" s="367"/>
      <c r="S96" s="452"/>
      <c r="T96" s="449"/>
      <c r="U96" s="460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7"/>
      <c r="Q97" s="367"/>
      <c r="S97" s="452"/>
      <c r="T97" s="449"/>
      <c r="U97" s="460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7"/>
      <c r="Q98" s="367"/>
      <c r="S98" s="452"/>
      <c r="T98" s="449"/>
      <c r="U98" s="460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7"/>
      <c r="Q99" s="367"/>
      <c r="S99" s="452"/>
      <c r="T99" s="449"/>
      <c r="U99" s="460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7"/>
      <c r="Q100" s="367"/>
      <c r="S100" s="452"/>
      <c r="T100" s="449"/>
      <c r="U100" s="460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7"/>
      <c r="Q101" s="367"/>
      <c r="S101" s="452"/>
      <c r="T101" s="449"/>
      <c r="U101" s="460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7"/>
      <c r="Q102" s="367"/>
      <c r="S102" s="452"/>
      <c r="T102" s="449"/>
      <c r="U102" s="460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7"/>
      <c r="Q103" s="367"/>
      <c r="T103" s="449"/>
      <c r="U103" s="460"/>
    </row>
    <row r="104" spans="1:21" ht="13.5" thickTop="1" x14ac:dyDescent="0.2">
      <c r="I104" s="23" t="s">
        <v>101</v>
      </c>
      <c r="P104" s="367"/>
      <c r="Q104" s="367"/>
      <c r="U104" s="460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7"/>
      <c r="Q105" s="367"/>
      <c r="U105" s="460"/>
    </row>
    <row r="106" spans="1:21" ht="51.75" thickTop="1" x14ac:dyDescent="0.2">
      <c r="A106" s="478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478" t="s">
        <v>202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7"/>
      <c r="Q106" s="367"/>
      <c r="U106" s="460"/>
    </row>
    <row r="107" spans="1:21" ht="28.5" customHeight="1" thickBot="1" x14ac:dyDescent="0.25">
      <c r="A107" s="479"/>
      <c r="B107" s="480" t="s">
        <v>54</v>
      </c>
      <c r="C107" s="481"/>
      <c r="D107" s="482"/>
      <c r="E107" s="483" t="s">
        <v>106</v>
      </c>
      <c r="F107" s="481"/>
      <c r="G107" s="484"/>
      <c r="H107" s="98"/>
      <c r="I107" s="479"/>
      <c r="J107" s="480" t="s">
        <v>54</v>
      </c>
      <c r="K107" s="481"/>
      <c r="L107" s="482"/>
      <c r="M107" s="483" t="s">
        <v>106</v>
      </c>
      <c r="N107" s="481"/>
      <c r="O107" s="484"/>
      <c r="P107" s="367"/>
      <c r="Q107" s="367"/>
      <c r="U107" s="460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7"/>
      <c r="Q108" s="367"/>
      <c r="U108" s="460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7"/>
      <c r="Q109" s="367"/>
      <c r="U109" s="460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7"/>
      <c r="Q110" s="367"/>
      <c r="U110" s="460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7"/>
      <c r="Q111" s="367"/>
      <c r="U111" s="460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7"/>
      <c r="Q112" s="367"/>
      <c r="U112" s="460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7"/>
      <c r="Q113" s="367"/>
      <c r="U113" s="460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7"/>
      <c r="Q114" s="367"/>
      <c r="U114" s="460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7"/>
      <c r="Q115" s="367"/>
      <c r="U115" s="460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7"/>
      <c r="Q116" s="367"/>
      <c r="U116" s="460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7"/>
      <c r="Q117" s="367"/>
      <c r="U117" s="460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7"/>
      <c r="Q118" s="367"/>
      <c r="U118" s="460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7"/>
      <c r="Q119" s="367"/>
      <c r="U119" s="460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7"/>
      <c r="Q120" s="367"/>
      <c r="U120" s="460"/>
    </row>
    <row r="121" spans="1:21" ht="13.5" thickTop="1" x14ac:dyDescent="0.2">
      <c r="D121" s="367"/>
      <c r="E121" s="367"/>
      <c r="F121" s="349"/>
      <c r="G121" s="349"/>
      <c r="M121" s="349"/>
      <c r="N121" s="349"/>
      <c r="P121" s="367"/>
      <c r="Q121" s="367"/>
      <c r="U121" s="460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7"/>
      <c r="Q122" s="367"/>
      <c r="U122" s="460"/>
    </row>
    <row r="123" spans="1:21" ht="51.75" thickTop="1" x14ac:dyDescent="0.2">
      <c r="A123" s="478" t="s">
        <v>203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478" t="s">
        <v>204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7"/>
      <c r="Q123" s="367"/>
      <c r="U123" s="460"/>
    </row>
    <row r="124" spans="1:21" ht="28.5" customHeight="1" thickBot="1" x14ac:dyDescent="0.25">
      <c r="A124" s="479"/>
      <c r="B124" s="480" t="s">
        <v>54</v>
      </c>
      <c r="C124" s="481"/>
      <c r="D124" s="482"/>
      <c r="E124" s="483" t="s">
        <v>106</v>
      </c>
      <c r="F124" s="481"/>
      <c r="G124" s="484"/>
      <c r="I124" s="479"/>
      <c r="J124" s="480" t="s">
        <v>54</v>
      </c>
      <c r="K124" s="481"/>
      <c r="L124" s="482"/>
      <c r="M124" s="483" t="s">
        <v>106</v>
      </c>
      <c r="N124" s="481"/>
      <c r="O124" s="484"/>
      <c r="P124" s="367"/>
      <c r="Q124" s="367"/>
      <c r="U124" s="460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7"/>
      <c r="Q125" s="367"/>
      <c r="U125" s="460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7"/>
      <c r="Q126" s="367"/>
      <c r="U126" s="460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7"/>
      <c r="Q127" s="367"/>
      <c r="U127" s="460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7"/>
      <c r="Q128" s="367"/>
      <c r="U128" s="460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7"/>
      <c r="Q129" s="367"/>
      <c r="U129" s="460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7"/>
      <c r="Q130" s="367"/>
      <c r="U130" s="460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7"/>
      <c r="Q131" s="367"/>
      <c r="U131" s="460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7"/>
      <c r="Q132" s="367"/>
      <c r="U132" s="460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7"/>
      <c r="Q133" s="367"/>
      <c r="U133" s="460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7"/>
      <c r="Q134" s="367"/>
      <c r="U134" s="460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7"/>
      <c r="Q135" s="367"/>
      <c r="U135" s="460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7"/>
      <c r="Q136" s="367"/>
      <c r="U136" s="460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7"/>
      <c r="Q137" s="367"/>
      <c r="U137" s="460"/>
    </row>
    <row r="138" spans="1:21" ht="13.5" thickTop="1" x14ac:dyDescent="0.2">
      <c r="B138" s="350"/>
      <c r="C138" s="350"/>
      <c r="D138" s="350"/>
      <c r="E138" s="350"/>
      <c r="F138" s="350"/>
      <c r="G138" s="350"/>
      <c r="M138" s="349"/>
      <c r="N138" s="349"/>
      <c r="P138" s="367"/>
      <c r="Q138" s="367"/>
      <c r="U138" s="460"/>
    </row>
    <row r="139" spans="1:21" ht="13.5" thickBot="1" x14ac:dyDescent="0.25">
      <c r="A139" s="133" t="s">
        <v>206</v>
      </c>
      <c r="B139" s="215"/>
      <c r="C139" s="215"/>
      <c r="D139" s="215"/>
      <c r="E139" s="215"/>
      <c r="F139" s="215"/>
      <c r="G139" s="215"/>
      <c r="I139" s="133" t="s">
        <v>213</v>
      </c>
      <c r="J139" s="215"/>
      <c r="K139" s="215"/>
      <c r="L139" s="215"/>
      <c r="M139" s="215"/>
      <c r="N139" s="215"/>
      <c r="O139" s="215"/>
      <c r="P139" s="367"/>
      <c r="Q139" s="367"/>
      <c r="U139" s="460"/>
    </row>
    <row r="140" spans="1:21" ht="51.75" thickTop="1" x14ac:dyDescent="0.2">
      <c r="A140" s="478" t="s">
        <v>207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478" t="s">
        <v>204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7"/>
      <c r="Q140" s="367"/>
      <c r="U140" s="460"/>
    </row>
    <row r="141" spans="1:21" ht="30.75" customHeight="1" thickBot="1" x14ac:dyDescent="0.25">
      <c r="A141" s="479"/>
      <c r="B141" s="480" t="s">
        <v>54</v>
      </c>
      <c r="C141" s="481"/>
      <c r="D141" s="482"/>
      <c r="E141" s="483" t="s">
        <v>106</v>
      </c>
      <c r="F141" s="481"/>
      <c r="G141" s="484"/>
      <c r="I141" s="479"/>
      <c r="J141" s="480" t="s">
        <v>54</v>
      </c>
      <c r="K141" s="481"/>
      <c r="L141" s="482"/>
      <c r="M141" s="483" t="s">
        <v>106</v>
      </c>
      <c r="N141" s="481"/>
      <c r="O141" s="484"/>
      <c r="P141" s="443"/>
      <c r="Q141" s="367"/>
      <c r="U141" s="460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7"/>
      <c r="Q142" s="367"/>
      <c r="U142" s="460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7"/>
      <c r="Q143" s="367"/>
      <c r="U143" s="460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7"/>
      <c r="Q144" s="367"/>
      <c r="U144" s="460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7"/>
      <c r="Q145" s="367"/>
      <c r="U145" s="460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7"/>
      <c r="Q146" s="367"/>
      <c r="U146" s="460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7"/>
      <c r="Q147" s="367"/>
      <c r="U147" s="460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7"/>
      <c r="Q148" s="367"/>
      <c r="U148" s="460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7"/>
      <c r="Q149" s="367"/>
      <c r="U149" s="460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7"/>
      <c r="Q150" s="367"/>
      <c r="U150" s="460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7"/>
      <c r="Q151" s="367"/>
      <c r="U151" s="460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43"/>
      <c r="U152" s="460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7"/>
      <c r="U153" s="460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7"/>
      <c r="U154" s="460"/>
    </row>
    <row r="155" spans="1:21" ht="13.5" thickTop="1" x14ac:dyDescent="0.2">
      <c r="D155" s="367"/>
      <c r="E155" s="367"/>
      <c r="F155" s="349"/>
      <c r="G155" s="349"/>
      <c r="M155" s="349"/>
      <c r="N155" s="349"/>
      <c r="P155" s="367"/>
      <c r="U155" s="460"/>
    </row>
    <row r="156" spans="1:21" x14ac:dyDescent="0.2">
      <c r="D156" s="367"/>
      <c r="E156" s="367"/>
      <c r="F156" s="349"/>
      <c r="G156" s="349"/>
      <c r="M156" s="349"/>
      <c r="N156" s="349"/>
      <c r="P156" s="367"/>
      <c r="Q156" s="367"/>
      <c r="R156" s="367"/>
      <c r="S156" s="367"/>
      <c r="T156" s="367"/>
      <c r="U156" s="367"/>
    </row>
    <row r="157" spans="1:21" x14ac:dyDescent="0.2">
      <c r="D157" s="367"/>
      <c r="E157" s="367"/>
      <c r="F157" s="349"/>
      <c r="G157" s="349"/>
      <c r="M157" s="349"/>
      <c r="N157" s="349"/>
      <c r="P157" s="367"/>
      <c r="U157" s="460"/>
    </row>
    <row r="158" spans="1:21" x14ac:dyDescent="0.2">
      <c r="D158" s="367"/>
      <c r="E158" s="367"/>
      <c r="F158" s="349"/>
      <c r="G158" s="349"/>
      <c r="M158" s="349"/>
      <c r="N158" s="349"/>
      <c r="P158" s="367"/>
      <c r="U158" s="460"/>
    </row>
    <row r="159" spans="1:21" x14ac:dyDescent="0.2">
      <c r="D159" s="367"/>
      <c r="E159" s="367"/>
      <c r="F159" s="349"/>
      <c r="G159" s="349"/>
      <c r="M159" s="349"/>
      <c r="N159" s="349"/>
      <c r="P159" s="367"/>
      <c r="Q159" s="367"/>
      <c r="R159" s="367"/>
      <c r="S159" s="367"/>
      <c r="T159" s="367"/>
      <c r="U159" s="367"/>
    </row>
    <row r="160" spans="1:21" x14ac:dyDescent="0.2">
      <c r="D160" s="367"/>
      <c r="E160" s="367"/>
      <c r="F160" s="349"/>
      <c r="G160" s="349"/>
      <c r="M160" s="349"/>
      <c r="N160" s="349"/>
      <c r="P160" s="367"/>
      <c r="Q160" s="367"/>
      <c r="R160" s="367"/>
      <c r="S160" s="367"/>
      <c r="T160" s="367"/>
      <c r="U160" s="367"/>
    </row>
    <row r="161" spans="4:21" x14ac:dyDescent="0.2">
      <c r="D161" s="367"/>
      <c r="E161" s="367"/>
      <c r="F161" s="349"/>
      <c r="G161" s="349"/>
      <c r="M161" s="349"/>
      <c r="N161" s="349"/>
      <c r="P161" s="367"/>
      <c r="Q161" s="367"/>
      <c r="R161" s="367"/>
      <c r="S161" s="367"/>
      <c r="T161" s="367"/>
      <c r="U161" s="367"/>
    </row>
    <row r="162" spans="4:21" x14ac:dyDescent="0.2">
      <c r="D162" s="368"/>
      <c r="E162" s="367"/>
      <c r="F162" s="349"/>
      <c r="G162" s="349"/>
      <c r="M162" s="349"/>
      <c r="N162" s="349"/>
      <c r="P162" s="367"/>
      <c r="Q162" s="367"/>
      <c r="R162" s="367"/>
      <c r="S162" s="367"/>
      <c r="T162" s="367"/>
      <c r="U162" s="367"/>
    </row>
    <row r="163" spans="4:21" x14ac:dyDescent="0.2">
      <c r="E163" s="349"/>
      <c r="F163" s="349"/>
      <c r="M163" s="349"/>
      <c r="N163" s="349"/>
      <c r="P163" s="367"/>
      <c r="Q163" s="367"/>
      <c r="R163" s="367"/>
      <c r="S163" s="367"/>
      <c r="T163" s="367"/>
      <c r="U163" s="367"/>
    </row>
    <row r="164" spans="4:21" x14ac:dyDescent="0.2">
      <c r="E164" s="349"/>
      <c r="F164" s="349"/>
      <c r="M164" s="349"/>
      <c r="N164" s="349"/>
      <c r="P164" s="367"/>
      <c r="Q164" s="367"/>
      <c r="R164" s="367"/>
      <c r="S164" s="367"/>
      <c r="T164" s="367"/>
      <c r="U164" s="367"/>
    </row>
    <row r="165" spans="4:21" x14ac:dyDescent="0.2">
      <c r="P165" s="367"/>
      <c r="Q165" s="367"/>
      <c r="R165" s="367"/>
      <c r="S165" s="367"/>
      <c r="T165" s="367"/>
      <c r="U165" s="367"/>
    </row>
    <row r="166" spans="4:21" x14ac:dyDescent="0.2">
      <c r="P166" s="367"/>
      <c r="Q166" s="367"/>
      <c r="R166" s="367"/>
      <c r="S166" s="367"/>
      <c r="T166" s="367"/>
      <c r="U166" s="367"/>
    </row>
    <row r="167" spans="4:21" x14ac:dyDescent="0.2">
      <c r="P167" s="367"/>
      <c r="Q167" s="367"/>
      <c r="R167" s="367"/>
      <c r="S167" s="367"/>
      <c r="T167" s="367"/>
      <c r="U167" s="367"/>
    </row>
    <row r="168" spans="4:21" x14ac:dyDescent="0.2">
      <c r="P168" s="367"/>
      <c r="Q168" s="367"/>
      <c r="R168" s="367"/>
      <c r="S168" s="367"/>
      <c r="T168" s="367"/>
      <c r="U168" s="367"/>
    </row>
    <row r="169" spans="4:21" x14ac:dyDescent="0.2">
      <c r="P169" s="367"/>
      <c r="Q169" s="367"/>
      <c r="R169" s="367"/>
      <c r="S169" s="367"/>
      <c r="T169" s="367"/>
      <c r="U169" s="367"/>
    </row>
    <row r="170" spans="4:21" x14ac:dyDescent="0.2">
      <c r="P170" s="367"/>
      <c r="Q170" s="367"/>
      <c r="R170" s="367"/>
      <c r="S170" s="367"/>
      <c r="T170" s="367"/>
      <c r="U170" s="367"/>
    </row>
    <row r="171" spans="4:21" x14ac:dyDescent="0.2">
      <c r="P171" s="367"/>
      <c r="Q171" s="367"/>
      <c r="R171" s="367"/>
      <c r="S171" s="367"/>
      <c r="T171" s="367"/>
      <c r="U171" s="367"/>
    </row>
    <row r="172" spans="4:21" x14ac:dyDescent="0.2">
      <c r="P172" s="368"/>
      <c r="U172" s="460"/>
    </row>
    <row r="173" spans="4:21" x14ac:dyDescent="0.2">
      <c r="P173" s="368"/>
      <c r="U173" s="460"/>
    </row>
    <row r="174" spans="4:21" x14ac:dyDescent="0.2">
      <c r="P174" s="368"/>
      <c r="U174" s="460"/>
    </row>
    <row r="175" spans="4:21" x14ac:dyDescent="0.2">
      <c r="P175" s="368"/>
      <c r="U175" s="460"/>
    </row>
    <row r="176" spans="4:21" x14ac:dyDescent="0.2">
      <c r="P176" s="368"/>
      <c r="U176" s="460"/>
    </row>
    <row r="177" spans="16:21" x14ac:dyDescent="0.2">
      <c r="P177" s="368"/>
      <c r="U177" s="460"/>
    </row>
    <row r="178" spans="16:21" x14ac:dyDescent="0.2">
      <c r="P178" s="368"/>
      <c r="U178" s="460"/>
    </row>
    <row r="179" spans="16:21" x14ac:dyDescent="0.2">
      <c r="P179" s="368"/>
      <c r="U179" s="460"/>
    </row>
    <row r="180" spans="16:21" x14ac:dyDescent="0.2">
      <c r="P180" s="443"/>
      <c r="U180" s="460"/>
    </row>
    <row r="181" spans="16:21" x14ac:dyDescent="0.2">
      <c r="P181" s="443"/>
      <c r="U181" s="460"/>
    </row>
    <row r="182" spans="16:21" x14ac:dyDescent="0.2">
      <c r="U182" s="460"/>
    </row>
    <row r="183" spans="16:21" x14ac:dyDescent="0.2">
      <c r="U183" s="460"/>
    </row>
    <row r="184" spans="16:21" x14ac:dyDescent="0.2">
      <c r="U184" s="460"/>
    </row>
    <row r="185" spans="16:21" x14ac:dyDescent="0.2">
      <c r="U185" s="460"/>
    </row>
    <row r="186" spans="16:21" x14ac:dyDescent="0.2">
      <c r="U186" s="460"/>
    </row>
    <row r="187" spans="16:21" x14ac:dyDescent="0.2">
      <c r="U187" s="460"/>
    </row>
    <row r="188" spans="16:21" x14ac:dyDescent="0.2">
      <c r="U188" s="460"/>
    </row>
    <row r="189" spans="16:21" x14ac:dyDescent="0.2">
      <c r="U189" s="460"/>
    </row>
    <row r="190" spans="16:21" x14ac:dyDescent="0.2">
      <c r="U190" s="460"/>
    </row>
    <row r="191" spans="16:21" x14ac:dyDescent="0.2">
      <c r="U191" s="460"/>
    </row>
    <row r="192" spans="16:21" x14ac:dyDescent="0.2">
      <c r="U192" s="460"/>
    </row>
    <row r="193" spans="21:21" x14ac:dyDescent="0.2">
      <c r="U193" s="460"/>
    </row>
    <row r="194" spans="21:21" x14ac:dyDescent="0.2">
      <c r="U194" s="460"/>
    </row>
    <row r="195" spans="21:21" x14ac:dyDescent="0.2">
      <c r="U195" s="460"/>
    </row>
    <row r="196" spans="21:21" x14ac:dyDescent="0.2">
      <c r="U196" s="460"/>
    </row>
    <row r="197" spans="21:21" x14ac:dyDescent="0.2">
      <c r="U197" s="460"/>
    </row>
    <row r="198" spans="21:21" x14ac:dyDescent="0.2">
      <c r="U198" s="460"/>
    </row>
    <row r="199" spans="21:21" x14ac:dyDescent="0.2">
      <c r="U199" s="460"/>
    </row>
    <row r="200" spans="21:21" x14ac:dyDescent="0.2">
      <c r="U200" s="460"/>
    </row>
    <row r="201" spans="21:21" x14ac:dyDescent="0.2">
      <c r="U201" s="460"/>
    </row>
    <row r="202" spans="21:21" x14ac:dyDescent="0.2">
      <c r="U202" s="460"/>
    </row>
    <row r="203" spans="21:21" x14ac:dyDescent="0.2">
      <c r="U203" s="460"/>
    </row>
    <row r="204" spans="21:21" x14ac:dyDescent="0.2">
      <c r="U204" s="460"/>
    </row>
    <row r="205" spans="21:21" x14ac:dyDescent="0.2">
      <c r="U205" s="460"/>
    </row>
    <row r="206" spans="21:21" x14ac:dyDescent="0.2">
      <c r="U206" s="460"/>
    </row>
    <row r="207" spans="21:21" x14ac:dyDescent="0.2">
      <c r="U207" s="460"/>
    </row>
    <row r="208" spans="21:21" x14ac:dyDescent="0.2">
      <c r="U208" s="460"/>
    </row>
    <row r="209" spans="21:21" x14ac:dyDescent="0.2">
      <c r="U209" s="460"/>
    </row>
    <row r="210" spans="21:21" x14ac:dyDescent="0.2">
      <c r="U210" s="460"/>
    </row>
    <row r="211" spans="21:21" x14ac:dyDescent="0.2">
      <c r="U211" s="460"/>
    </row>
    <row r="212" spans="21:21" x14ac:dyDescent="0.2">
      <c r="U212" s="460"/>
    </row>
    <row r="213" spans="21:21" x14ac:dyDescent="0.2">
      <c r="U213" s="460"/>
    </row>
    <row r="214" spans="21:21" x14ac:dyDescent="0.2">
      <c r="U214" s="460"/>
    </row>
    <row r="215" spans="21:21" x14ac:dyDescent="0.2">
      <c r="U215" s="460"/>
    </row>
    <row r="216" spans="21:21" x14ac:dyDescent="0.2">
      <c r="U216" s="460"/>
    </row>
    <row r="217" spans="21:21" x14ac:dyDescent="0.2">
      <c r="U217" s="460"/>
    </row>
    <row r="218" spans="21:21" x14ac:dyDescent="0.2">
      <c r="U218" s="460"/>
    </row>
    <row r="219" spans="21:21" x14ac:dyDescent="0.2">
      <c r="U219" s="460"/>
    </row>
    <row r="220" spans="21:21" x14ac:dyDescent="0.2">
      <c r="U220" s="460"/>
    </row>
    <row r="221" spans="21:21" x14ac:dyDescent="0.2">
      <c r="U221" s="460"/>
    </row>
    <row r="222" spans="21:21" x14ac:dyDescent="0.2">
      <c r="U222" s="460"/>
    </row>
    <row r="223" spans="21:21" x14ac:dyDescent="0.2">
      <c r="U223" s="460"/>
    </row>
    <row r="224" spans="21:21" x14ac:dyDescent="0.2">
      <c r="U224" s="460"/>
    </row>
    <row r="225" spans="21:21" x14ac:dyDescent="0.2">
      <c r="U225" s="460"/>
    </row>
    <row r="226" spans="21:21" x14ac:dyDescent="0.2">
      <c r="U226" s="460"/>
    </row>
    <row r="227" spans="21:21" x14ac:dyDescent="0.2">
      <c r="U227" s="460"/>
    </row>
    <row r="228" spans="21:21" x14ac:dyDescent="0.2">
      <c r="U228" s="460"/>
    </row>
    <row r="229" spans="21:21" x14ac:dyDescent="0.2">
      <c r="U229" s="460"/>
    </row>
    <row r="230" spans="21:21" x14ac:dyDescent="0.2">
      <c r="U230" s="460"/>
    </row>
    <row r="231" spans="21:21" x14ac:dyDescent="0.2">
      <c r="U231" s="460"/>
    </row>
    <row r="232" spans="21:21" x14ac:dyDescent="0.2">
      <c r="U232" s="460"/>
    </row>
    <row r="233" spans="21:21" x14ac:dyDescent="0.2">
      <c r="U233" s="460"/>
    </row>
    <row r="234" spans="21:21" x14ac:dyDescent="0.2">
      <c r="U234" s="460"/>
    </row>
    <row r="235" spans="21:21" x14ac:dyDescent="0.2">
      <c r="U235" s="460"/>
    </row>
    <row r="236" spans="21:21" x14ac:dyDescent="0.2">
      <c r="U236" s="460"/>
    </row>
    <row r="237" spans="21:21" x14ac:dyDescent="0.2">
      <c r="U237" s="460"/>
    </row>
    <row r="238" spans="21:21" x14ac:dyDescent="0.2">
      <c r="U238" s="460"/>
    </row>
    <row r="239" spans="21:21" x14ac:dyDescent="0.2">
      <c r="U239" s="460"/>
    </row>
    <row r="240" spans="21:21" x14ac:dyDescent="0.2">
      <c r="U240" s="460"/>
    </row>
    <row r="241" spans="21:21" x14ac:dyDescent="0.2">
      <c r="U241" s="460"/>
    </row>
    <row r="242" spans="21:21" x14ac:dyDescent="0.2">
      <c r="U242" s="460"/>
    </row>
    <row r="243" spans="21:21" x14ac:dyDescent="0.2">
      <c r="U243" s="460"/>
    </row>
    <row r="244" spans="21:21" x14ac:dyDescent="0.2">
      <c r="U244" s="460"/>
    </row>
    <row r="245" spans="21:21" x14ac:dyDescent="0.2">
      <c r="U245" s="460"/>
    </row>
    <row r="246" spans="21:21" x14ac:dyDescent="0.2">
      <c r="U246" s="460"/>
    </row>
    <row r="247" spans="21:21" x14ac:dyDescent="0.2">
      <c r="U247" s="460"/>
    </row>
    <row r="248" spans="21:21" x14ac:dyDescent="0.2">
      <c r="U248" s="460"/>
    </row>
    <row r="249" spans="21:21" x14ac:dyDescent="0.2">
      <c r="U249" s="460"/>
    </row>
    <row r="250" spans="21:21" x14ac:dyDescent="0.2">
      <c r="U250" s="460"/>
    </row>
    <row r="251" spans="21:21" x14ac:dyDescent="0.2">
      <c r="U251" s="460"/>
    </row>
    <row r="252" spans="21:21" x14ac:dyDescent="0.2">
      <c r="U252" s="460"/>
    </row>
    <row r="253" spans="21:21" x14ac:dyDescent="0.2">
      <c r="U253" s="460"/>
    </row>
    <row r="254" spans="21:21" x14ac:dyDescent="0.2">
      <c r="U254" s="460"/>
    </row>
    <row r="255" spans="21:21" x14ac:dyDescent="0.2">
      <c r="U255" s="460"/>
    </row>
    <row r="256" spans="21:21" x14ac:dyDescent="0.2">
      <c r="U256" s="460"/>
    </row>
    <row r="257" spans="21:21" x14ac:dyDescent="0.2">
      <c r="U257" s="460"/>
    </row>
    <row r="258" spans="21:21" x14ac:dyDescent="0.2">
      <c r="U258" s="460"/>
    </row>
    <row r="259" spans="21:21" x14ac:dyDescent="0.2">
      <c r="U259" s="460"/>
    </row>
    <row r="260" spans="21:21" x14ac:dyDescent="0.2">
      <c r="U260" s="460"/>
    </row>
    <row r="261" spans="21:21" x14ac:dyDescent="0.2">
      <c r="U261" s="460"/>
    </row>
    <row r="262" spans="21:21" x14ac:dyDescent="0.2">
      <c r="U262" s="460"/>
    </row>
    <row r="263" spans="21:21" x14ac:dyDescent="0.2">
      <c r="U263" s="460"/>
    </row>
    <row r="264" spans="21:21" x14ac:dyDescent="0.2">
      <c r="U264" s="460"/>
    </row>
    <row r="265" spans="21:21" x14ac:dyDescent="0.2">
      <c r="U265" s="460"/>
    </row>
    <row r="266" spans="21:21" x14ac:dyDescent="0.2">
      <c r="U266" s="460"/>
    </row>
    <row r="267" spans="21:21" x14ac:dyDescent="0.2">
      <c r="U267" s="460"/>
    </row>
    <row r="268" spans="21:21" x14ac:dyDescent="0.2">
      <c r="U268" s="460"/>
    </row>
    <row r="269" spans="21:21" x14ac:dyDescent="0.2">
      <c r="U269" s="460"/>
    </row>
    <row r="270" spans="21:21" x14ac:dyDescent="0.2">
      <c r="U270" s="460"/>
    </row>
    <row r="271" spans="21:21" x14ac:dyDescent="0.2">
      <c r="U271" s="460"/>
    </row>
    <row r="272" spans="21:21" x14ac:dyDescent="0.2">
      <c r="U272" s="460"/>
    </row>
    <row r="273" spans="21:21" x14ac:dyDescent="0.2">
      <c r="U273" s="460"/>
    </row>
    <row r="274" spans="21:21" x14ac:dyDescent="0.2">
      <c r="U274" s="460"/>
    </row>
    <row r="275" spans="21:21" x14ac:dyDescent="0.2">
      <c r="U275" s="460"/>
    </row>
    <row r="276" spans="21:21" x14ac:dyDescent="0.2">
      <c r="U276" s="460"/>
    </row>
    <row r="277" spans="21:21" x14ac:dyDescent="0.2">
      <c r="U277" s="460"/>
    </row>
    <row r="278" spans="21:21" x14ac:dyDescent="0.2">
      <c r="U278" s="460"/>
    </row>
    <row r="279" spans="21:21" x14ac:dyDescent="0.2">
      <c r="U279" s="460"/>
    </row>
    <row r="280" spans="21:21" x14ac:dyDescent="0.2">
      <c r="U280" s="460"/>
    </row>
    <row r="281" spans="21:21" x14ac:dyDescent="0.2">
      <c r="U281" s="460"/>
    </row>
    <row r="282" spans="21:21" x14ac:dyDescent="0.2">
      <c r="U282" s="460"/>
    </row>
    <row r="283" spans="21:21" x14ac:dyDescent="0.2">
      <c r="U283" s="460"/>
    </row>
    <row r="284" spans="21:21" x14ac:dyDescent="0.2">
      <c r="U284" s="460"/>
    </row>
    <row r="285" spans="21:21" x14ac:dyDescent="0.2">
      <c r="U285" s="460"/>
    </row>
    <row r="286" spans="21:21" x14ac:dyDescent="0.2">
      <c r="U286" s="460"/>
    </row>
    <row r="287" spans="21:21" x14ac:dyDescent="0.2">
      <c r="U287" s="460"/>
    </row>
    <row r="288" spans="21:21" x14ac:dyDescent="0.2">
      <c r="U288" s="460"/>
    </row>
    <row r="289" spans="21:21" x14ac:dyDescent="0.2">
      <c r="U289" s="460"/>
    </row>
    <row r="290" spans="21:21" x14ac:dyDescent="0.2">
      <c r="U290" s="460"/>
    </row>
    <row r="291" spans="21:21" x14ac:dyDescent="0.2">
      <c r="U291" s="460"/>
    </row>
    <row r="292" spans="21:21" x14ac:dyDescent="0.2">
      <c r="U292" s="460"/>
    </row>
    <row r="293" spans="21:21" x14ac:dyDescent="0.2">
      <c r="U293" s="460"/>
    </row>
    <row r="294" spans="21:21" x14ac:dyDescent="0.2">
      <c r="U294" s="460"/>
    </row>
    <row r="295" spans="21:21" x14ac:dyDescent="0.2">
      <c r="U295" s="460"/>
    </row>
    <row r="296" spans="21:21" x14ac:dyDescent="0.2">
      <c r="U296" s="460"/>
    </row>
    <row r="297" spans="21:21" x14ac:dyDescent="0.2">
      <c r="U297" s="460"/>
    </row>
    <row r="298" spans="21:21" x14ac:dyDescent="0.2">
      <c r="U298" s="460"/>
    </row>
    <row r="299" spans="21:21" x14ac:dyDescent="0.2">
      <c r="U299" s="460"/>
    </row>
    <row r="300" spans="21:21" x14ac:dyDescent="0.2">
      <c r="U300" s="460"/>
    </row>
    <row r="301" spans="21:21" x14ac:dyDescent="0.2">
      <c r="U301" s="460"/>
    </row>
    <row r="302" spans="21:21" x14ac:dyDescent="0.2">
      <c r="U302" s="460"/>
    </row>
    <row r="303" spans="21:21" x14ac:dyDescent="0.2">
      <c r="U303" s="460"/>
    </row>
    <row r="304" spans="21:21" x14ac:dyDescent="0.2">
      <c r="U304" s="460"/>
    </row>
    <row r="305" spans="21:21" x14ac:dyDescent="0.2">
      <c r="U305" s="460"/>
    </row>
    <row r="306" spans="21:21" x14ac:dyDescent="0.2">
      <c r="U306" s="460"/>
    </row>
    <row r="307" spans="21:21" x14ac:dyDescent="0.2">
      <c r="U307" s="460"/>
    </row>
    <row r="308" spans="21:21" x14ac:dyDescent="0.2">
      <c r="U308" s="460"/>
    </row>
    <row r="309" spans="21:21" x14ac:dyDescent="0.2">
      <c r="U309" s="460"/>
    </row>
    <row r="310" spans="21:21" x14ac:dyDescent="0.2">
      <c r="U310" s="460"/>
    </row>
    <row r="311" spans="21:21" x14ac:dyDescent="0.2">
      <c r="U311" s="460"/>
    </row>
    <row r="312" spans="21:21" x14ac:dyDescent="0.2">
      <c r="U312" s="460"/>
    </row>
    <row r="313" spans="21:21" x14ac:dyDescent="0.2">
      <c r="U313" s="460"/>
    </row>
    <row r="314" spans="21:21" x14ac:dyDescent="0.2">
      <c r="U314" s="460"/>
    </row>
    <row r="315" spans="21:21" x14ac:dyDescent="0.2">
      <c r="U315" s="460"/>
    </row>
    <row r="316" spans="21:21" x14ac:dyDescent="0.2">
      <c r="U316" s="460"/>
    </row>
    <row r="317" spans="21:21" x14ac:dyDescent="0.2">
      <c r="U317" s="460"/>
    </row>
    <row r="318" spans="21:21" x14ac:dyDescent="0.2">
      <c r="U318" s="460"/>
    </row>
    <row r="319" spans="21:21" x14ac:dyDescent="0.2">
      <c r="U319" s="460"/>
    </row>
    <row r="320" spans="21:21" x14ac:dyDescent="0.2">
      <c r="U320" s="460"/>
    </row>
    <row r="321" spans="21:21" x14ac:dyDescent="0.2">
      <c r="U321" s="460"/>
    </row>
    <row r="322" spans="21:21" x14ac:dyDescent="0.2">
      <c r="U322" s="460"/>
    </row>
    <row r="323" spans="21:21" x14ac:dyDescent="0.2">
      <c r="U323" s="460"/>
    </row>
    <row r="324" spans="21:21" x14ac:dyDescent="0.2">
      <c r="U324" s="460"/>
    </row>
    <row r="325" spans="21:21" x14ac:dyDescent="0.2">
      <c r="U325" s="460"/>
    </row>
    <row r="326" spans="21:21" x14ac:dyDescent="0.2">
      <c r="U326" s="460"/>
    </row>
    <row r="327" spans="21:21" x14ac:dyDescent="0.2">
      <c r="U327" s="460"/>
    </row>
    <row r="328" spans="21:21" x14ac:dyDescent="0.2">
      <c r="U328" s="460"/>
    </row>
    <row r="329" spans="21:21" x14ac:dyDescent="0.2">
      <c r="U329" s="460"/>
    </row>
    <row r="330" spans="21:21" x14ac:dyDescent="0.2">
      <c r="U330" s="460"/>
    </row>
    <row r="331" spans="21:21" x14ac:dyDescent="0.2">
      <c r="U331" s="460"/>
    </row>
    <row r="332" spans="21:21" x14ac:dyDescent="0.2">
      <c r="U332" s="460"/>
    </row>
    <row r="333" spans="21:21" x14ac:dyDescent="0.2">
      <c r="U333" s="460"/>
    </row>
    <row r="334" spans="21:21" x14ac:dyDescent="0.2">
      <c r="U334" s="460"/>
    </row>
    <row r="335" spans="21:21" x14ac:dyDescent="0.2">
      <c r="U335" s="460"/>
    </row>
    <row r="336" spans="21:21" x14ac:dyDescent="0.2">
      <c r="U336" s="460"/>
    </row>
    <row r="337" spans="21:21" x14ac:dyDescent="0.2">
      <c r="U337" s="460"/>
    </row>
    <row r="338" spans="21:21" x14ac:dyDescent="0.2">
      <c r="U338" s="460"/>
    </row>
    <row r="339" spans="21:21" x14ac:dyDescent="0.2">
      <c r="U339" s="460"/>
    </row>
    <row r="340" spans="21:21" x14ac:dyDescent="0.2">
      <c r="U340" s="460"/>
    </row>
    <row r="341" spans="21:21" x14ac:dyDescent="0.2">
      <c r="U341" s="460"/>
    </row>
    <row r="342" spans="21:21" x14ac:dyDescent="0.2">
      <c r="U342" s="460"/>
    </row>
    <row r="343" spans="21:21" x14ac:dyDescent="0.2">
      <c r="U343" s="460"/>
    </row>
    <row r="344" spans="21:21" x14ac:dyDescent="0.2">
      <c r="U344" s="460"/>
    </row>
    <row r="345" spans="21:21" x14ac:dyDescent="0.2">
      <c r="U345" s="460"/>
    </row>
    <row r="346" spans="21:21" x14ac:dyDescent="0.2">
      <c r="U346" s="460"/>
    </row>
    <row r="347" spans="21:21" x14ac:dyDescent="0.2">
      <c r="U347" s="460"/>
    </row>
    <row r="348" spans="21:21" x14ac:dyDescent="0.2">
      <c r="U348" s="460"/>
    </row>
    <row r="349" spans="21:21" x14ac:dyDescent="0.2">
      <c r="U349" s="460"/>
    </row>
    <row r="350" spans="21:21" x14ac:dyDescent="0.2">
      <c r="U350" s="460"/>
    </row>
    <row r="351" spans="21:21" x14ac:dyDescent="0.2">
      <c r="U351" s="460"/>
    </row>
    <row r="352" spans="21:21" x14ac:dyDescent="0.2">
      <c r="U352" s="460"/>
    </row>
    <row r="353" spans="21:21" x14ac:dyDescent="0.2">
      <c r="U353" s="460"/>
    </row>
    <row r="354" spans="21:21" x14ac:dyDescent="0.2">
      <c r="U354" s="460"/>
    </row>
    <row r="355" spans="21:21" x14ac:dyDescent="0.2">
      <c r="U355" s="460"/>
    </row>
    <row r="356" spans="21:21" x14ac:dyDescent="0.2">
      <c r="U356" s="460"/>
    </row>
    <row r="357" spans="21:21" x14ac:dyDescent="0.2">
      <c r="U357" s="460"/>
    </row>
    <row r="358" spans="21:21" x14ac:dyDescent="0.2">
      <c r="U358" s="460"/>
    </row>
    <row r="359" spans="21:21" x14ac:dyDescent="0.2">
      <c r="U359" s="460"/>
    </row>
    <row r="360" spans="21:21" x14ac:dyDescent="0.2">
      <c r="U360" s="460"/>
    </row>
    <row r="361" spans="21:21" x14ac:dyDescent="0.2">
      <c r="U361" s="460"/>
    </row>
    <row r="362" spans="21:21" x14ac:dyDescent="0.2">
      <c r="U362" s="460"/>
    </row>
    <row r="363" spans="21:21" x14ac:dyDescent="0.2">
      <c r="U363" s="460"/>
    </row>
    <row r="364" spans="21:21" x14ac:dyDescent="0.2">
      <c r="U364" s="460"/>
    </row>
    <row r="365" spans="21:21" x14ac:dyDescent="0.2">
      <c r="U365" s="460"/>
    </row>
    <row r="366" spans="21:21" x14ac:dyDescent="0.2">
      <c r="U366" s="460"/>
    </row>
    <row r="367" spans="21:21" x14ac:dyDescent="0.2">
      <c r="U367" s="460"/>
    </row>
    <row r="368" spans="21:21" x14ac:dyDescent="0.2">
      <c r="U368" s="460"/>
    </row>
    <row r="369" spans="21:21" x14ac:dyDescent="0.2">
      <c r="U369" s="460"/>
    </row>
    <row r="370" spans="21:21" x14ac:dyDescent="0.2">
      <c r="U370" s="460"/>
    </row>
    <row r="371" spans="21:21" x14ac:dyDescent="0.2">
      <c r="U371" s="460"/>
    </row>
    <row r="372" spans="21:21" x14ac:dyDescent="0.2">
      <c r="U372" s="460"/>
    </row>
    <row r="373" spans="21:21" x14ac:dyDescent="0.2">
      <c r="U373" s="460"/>
    </row>
    <row r="374" spans="21:21" x14ac:dyDescent="0.2">
      <c r="U374" s="460"/>
    </row>
    <row r="375" spans="21:21" x14ac:dyDescent="0.2">
      <c r="U375" s="460"/>
    </row>
    <row r="376" spans="21:21" x14ac:dyDescent="0.2">
      <c r="U376" s="460"/>
    </row>
    <row r="377" spans="21:21" x14ac:dyDescent="0.2">
      <c r="U377" s="460"/>
    </row>
    <row r="378" spans="21:21" x14ac:dyDescent="0.2">
      <c r="U378" s="460"/>
    </row>
    <row r="379" spans="21:21" x14ac:dyDescent="0.2">
      <c r="U379" s="460"/>
    </row>
    <row r="380" spans="21:21" x14ac:dyDescent="0.2">
      <c r="U380" s="460"/>
    </row>
    <row r="381" spans="21:21" x14ac:dyDescent="0.2">
      <c r="U381" s="460"/>
    </row>
    <row r="382" spans="21:21" x14ac:dyDescent="0.2">
      <c r="U382" s="460"/>
    </row>
    <row r="383" spans="21:21" x14ac:dyDescent="0.2">
      <c r="U383" s="460"/>
    </row>
    <row r="384" spans="21:21" x14ac:dyDescent="0.2">
      <c r="U384" s="460"/>
    </row>
    <row r="385" spans="21:21" x14ac:dyDescent="0.2">
      <c r="U385" s="460"/>
    </row>
    <row r="386" spans="21:21" x14ac:dyDescent="0.2">
      <c r="U386" s="460"/>
    </row>
    <row r="387" spans="21:21" x14ac:dyDescent="0.2">
      <c r="U387" s="460"/>
    </row>
    <row r="388" spans="21:21" x14ac:dyDescent="0.2">
      <c r="U388" s="460"/>
    </row>
    <row r="389" spans="21:21" x14ac:dyDescent="0.2">
      <c r="U389" s="460"/>
    </row>
    <row r="390" spans="21:21" x14ac:dyDescent="0.2">
      <c r="U390" s="460"/>
    </row>
    <row r="391" spans="21:21" x14ac:dyDescent="0.2">
      <c r="U391" s="460"/>
    </row>
    <row r="392" spans="21:21" x14ac:dyDescent="0.2">
      <c r="U392" s="460"/>
    </row>
    <row r="393" spans="21:21" x14ac:dyDescent="0.2">
      <c r="U393" s="460"/>
    </row>
    <row r="394" spans="21:21" x14ac:dyDescent="0.2">
      <c r="U394" s="460"/>
    </row>
    <row r="395" spans="21:21" x14ac:dyDescent="0.2">
      <c r="U395" s="460"/>
    </row>
    <row r="396" spans="21:21" x14ac:dyDescent="0.2">
      <c r="U396" s="460"/>
    </row>
    <row r="397" spans="21:21" x14ac:dyDescent="0.2">
      <c r="U397" s="460"/>
    </row>
    <row r="398" spans="21:21" x14ac:dyDescent="0.2">
      <c r="U398" s="460"/>
    </row>
    <row r="399" spans="21:21" x14ac:dyDescent="0.2">
      <c r="U399" s="460"/>
    </row>
    <row r="400" spans="21:21" x14ac:dyDescent="0.2">
      <c r="U400" s="460"/>
    </row>
    <row r="401" spans="21:21" x14ac:dyDescent="0.2">
      <c r="U401" s="460"/>
    </row>
    <row r="402" spans="21:21" x14ac:dyDescent="0.2">
      <c r="U402" s="460"/>
    </row>
    <row r="403" spans="21:21" x14ac:dyDescent="0.2">
      <c r="U403" s="460"/>
    </row>
    <row r="404" spans="21:21" x14ac:dyDescent="0.2">
      <c r="U404" s="460"/>
    </row>
    <row r="405" spans="21:21" x14ac:dyDescent="0.2">
      <c r="U405" s="460"/>
    </row>
    <row r="406" spans="21:21" x14ac:dyDescent="0.2">
      <c r="U406" s="460"/>
    </row>
    <row r="407" spans="21:21" x14ac:dyDescent="0.2">
      <c r="U407" s="460"/>
    </row>
    <row r="408" spans="21:21" x14ac:dyDescent="0.2">
      <c r="U408" s="460"/>
    </row>
    <row r="409" spans="21:21" x14ac:dyDescent="0.2">
      <c r="U409" s="460"/>
    </row>
    <row r="410" spans="21:21" x14ac:dyDescent="0.2">
      <c r="U410" s="460"/>
    </row>
    <row r="411" spans="21:21" x14ac:dyDescent="0.2">
      <c r="U411" s="460"/>
    </row>
    <row r="412" spans="21:21" x14ac:dyDescent="0.2">
      <c r="U412" s="460"/>
    </row>
    <row r="413" spans="21:21" x14ac:dyDescent="0.2">
      <c r="U413" s="460"/>
    </row>
    <row r="414" spans="21:21" x14ac:dyDescent="0.2">
      <c r="U414" s="460"/>
    </row>
    <row r="415" spans="21:21" x14ac:dyDescent="0.2">
      <c r="U415" s="460"/>
    </row>
    <row r="416" spans="21:21" x14ac:dyDescent="0.2">
      <c r="U416" s="460"/>
    </row>
    <row r="417" spans="21:21" x14ac:dyDescent="0.2">
      <c r="U417" s="460"/>
    </row>
    <row r="418" spans="21:21" x14ac:dyDescent="0.2">
      <c r="U418" s="460"/>
    </row>
    <row r="419" spans="21:21" x14ac:dyDescent="0.2">
      <c r="U419" s="460"/>
    </row>
    <row r="420" spans="21:21" x14ac:dyDescent="0.2">
      <c r="U420" s="460"/>
    </row>
    <row r="421" spans="21:21" x14ac:dyDescent="0.2">
      <c r="U421" s="460"/>
    </row>
    <row r="422" spans="21:21" x14ac:dyDescent="0.2">
      <c r="U422" s="460"/>
    </row>
    <row r="423" spans="21:21" x14ac:dyDescent="0.2">
      <c r="U423" s="460"/>
    </row>
    <row r="424" spans="21:21" x14ac:dyDescent="0.2">
      <c r="U424" s="460"/>
    </row>
    <row r="425" spans="21:21" x14ac:dyDescent="0.2">
      <c r="U425" s="460"/>
    </row>
    <row r="426" spans="21:21" x14ac:dyDescent="0.2">
      <c r="U426" s="460"/>
    </row>
    <row r="427" spans="21:21" x14ac:dyDescent="0.2">
      <c r="U427" s="460"/>
    </row>
    <row r="428" spans="21:21" x14ac:dyDescent="0.2">
      <c r="U428" s="460"/>
    </row>
    <row r="429" spans="21:21" x14ac:dyDescent="0.2">
      <c r="U429" s="460"/>
    </row>
    <row r="430" spans="21:21" x14ac:dyDescent="0.2">
      <c r="U430" s="460"/>
    </row>
    <row r="431" spans="21:21" x14ac:dyDescent="0.2">
      <c r="U431" s="460"/>
    </row>
    <row r="432" spans="21:21" x14ac:dyDescent="0.2">
      <c r="U432" s="460"/>
    </row>
    <row r="433" spans="21:21" x14ac:dyDescent="0.2">
      <c r="U433" s="460"/>
    </row>
    <row r="434" spans="21:21" x14ac:dyDescent="0.2">
      <c r="U434" s="460"/>
    </row>
    <row r="435" spans="21:21" x14ac:dyDescent="0.2">
      <c r="U435" s="460"/>
    </row>
    <row r="436" spans="21:21" x14ac:dyDescent="0.2">
      <c r="U436" s="460"/>
    </row>
    <row r="437" spans="21:21" x14ac:dyDescent="0.2">
      <c r="U437" s="460"/>
    </row>
    <row r="438" spans="21:21" x14ac:dyDescent="0.2">
      <c r="U438" s="460"/>
    </row>
    <row r="439" spans="21:21" x14ac:dyDescent="0.2">
      <c r="U439" s="460"/>
    </row>
    <row r="440" spans="21:21" x14ac:dyDescent="0.2">
      <c r="U440" s="460"/>
    </row>
    <row r="441" spans="21:21" x14ac:dyDescent="0.2">
      <c r="U441" s="460"/>
    </row>
    <row r="442" spans="21:21" x14ac:dyDescent="0.2">
      <c r="U442" s="460"/>
    </row>
    <row r="443" spans="21:21" x14ac:dyDescent="0.2">
      <c r="U443" s="460"/>
    </row>
    <row r="444" spans="21:21" x14ac:dyDescent="0.2">
      <c r="U444" s="460"/>
    </row>
    <row r="445" spans="21:21" x14ac:dyDescent="0.2">
      <c r="U445" s="460"/>
    </row>
    <row r="446" spans="21:21" x14ac:dyDescent="0.2">
      <c r="U446" s="460"/>
    </row>
    <row r="447" spans="21:21" x14ac:dyDescent="0.2">
      <c r="U447" s="460"/>
    </row>
    <row r="448" spans="21:21" x14ac:dyDescent="0.2">
      <c r="U448" s="460"/>
    </row>
    <row r="449" spans="21:21" x14ac:dyDescent="0.2">
      <c r="U449" s="460"/>
    </row>
    <row r="450" spans="21:21" x14ac:dyDescent="0.2">
      <c r="U450" s="460"/>
    </row>
    <row r="451" spans="21:21" x14ac:dyDescent="0.2">
      <c r="U451" s="460"/>
    </row>
    <row r="452" spans="21:21" x14ac:dyDescent="0.2">
      <c r="U452" s="460"/>
    </row>
    <row r="453" spans="21:21" x14ac:dyDescent="0.2">
      <c r="U453" s="460"/>
    </row>
    <row r="454" spans="21:21" x14ac:dyDescent="0.2">
      <c r="U454" s="460"/>
    </row>
    <row r="455" spans="21:21" x14ac:dyDescent="0.2">
      <c r="U455" s="460"/>
    </row>
    <row r="456" spans="21:21" x14ac:dyDescent="0.2">
      <c r="U456" s="460"/>
    </row>
    <row r="457" spans="21:21" x14ac:dyDescent="0.2">
      <c r="U457" s="460"/>
    </row>
    <row r="458" spans="21:21" x14ac:dyDescent="0.2">
      <c r="U458" s="460"/>
    </row>
    <row r="459" spans="21:21" x14ac:dyDescent="0.2">
      <c r="U459" s="460"/>
    </row>
    <row r="460" spans="21:21" x14ac:dyDescent="0.2">
      <c r="U460" s="460"/>
    </row>
    <row r="461" spans="21:21" x14ac:dyDescent="0.2">
      <c r="U461" s="460"/>
    </row>
    <row r="462" spans="21:21" x14ac:dyDescent="0.2">
      <c r="U462" s="460"/>
    </row>
    <row r="463" spans="21:21" x14ac:dyDescent="0.2">
      <c r="U463" s="460"/>
    </row>
    <row r="464" spans="21:21" x14ac:dyDescent="0.2">
      <c r="U464" s="460"/>
    </row>
    <row r="465" spans="21:21" x14ac:dyDescent="0.2">
      <c r="U465" s="460"/>
    </row>
    <row r="466" spans="21:21" x14ac:dyDescent="0.2">
      <c r="U466" s="460"/>
    </row>
    <row r="467" spans="21:21" x14ac:dyDescent="0.2">
      <c r="U467" s="460"/>
    </row>
    <row r="468" spans="21:21" x14ac:dyDescent="0.2">
      <c r="U468" s="460"/>
    </row>
    <row r="469" spans="21:21" x14ac:dyDescent="0.2">
      <c r="U469" s="460"/>
    </row>
    <row r="470" spans="21:21" x14ac:dyDescent="0.2">
      <c r="U470" s="460"/>
    </row>
    <row r="471" spans="21:21" x14ac:dyDescent="0.2">
      <c r="U471" s="460"/>
    </row>
    <row r="472" spans="21:21" x14ac:dyDescent="0.2">
      <c r="U472" s="460"/>
    </row>
    <row r="473" spans="21:21" x14ac:dyDescent="0.2">
      <c r="U473" s="460"/>
    </row>
    <row r="474" spans="21:21" x14ac:dyDescent="0.2">
      <c r="U474" s="460"/>
    </row>
    <row r="475" spans="21:21" x14ac:dyDescent="0.2">
      <c r="U475" s="460"/>
    </row>
    <row r="476" spans="21:21" x14ac:dyDescent="0.2">
      <c r="U476" s="460"/>
    </row>
    <row r="477" spans="21:21" x14ac:dyDescent="0.2">
      <c r="U477" s="460"/>
    </row>
    <row r="478" spans="21:21" x14ac:dyDescent="0.2">
      <c r="U478" s="460"/>
    </row>
    <row r="479" spans="21:21" x14ac:dyDescent="0.2">
      <c r="U479" s="460"/>
    </row>
    <row r="480" spans="21:21" x14ac:dyDescent="0.2">
      <c r="U480" s="460"/>
    </row>
    <row r="481" spans="21:21" x14ac:dyDescent="0.2">
      <c r="U481" s="460"/>
    </row>
    <row r="482" spans="21:21" x14ac:dyDescent="0.2">
      <c r="U482" s="460"/>
    </row>
    <row r="483" spans="21:21" x14ac:dyDescent="0.2">
      <c r="U483" s="460"/>
    </row>
    <row r="484" spans="21:21" x14ac:dyDescent="0.2">
      <c r="U484" s="460"/>
    </row>
    <row r="485" spans="21:21" x14ac:dyDescent="0.2">
      <c r="U485" s="460"/>
    </row>
    <row r="486" spans="21:21" x14ac:dyDescent="0.2">
      <c r="U486" s="460"/>
    </row>
    <row r="487" spans="21:21" x14ac:dyDescent="0.2">
      <c r="U487" s="460"/>
    </row>
    <row r="488" spans="21:21" x14ac:dyDescent="0.2">
      <c r="U488" s="460"/>
    </row>
    <row r="489" spans="21:21" x14ac:dyDescent="0.2">
      <c r="U489" s="460"/>
    </row>
    <row r="490" spans="21:21" x14ac:dyDescent="0.2">
      <c r="U490" s="460"/>
    </row>
    <row r="491" spans="21:21" x14ac:dyDescent="0.2">
      <c r="U491" s="460"/>
    </row>
    <row r="492" spans="21:21" x14ac:dyDescent="0.2">
      <c r="U492" s="460"/>
    </row>
    <row r="493" spans="21:21" x14ac:dyDescent="0.2">
      <c r="U493" s="460"/>
    </row>
    <row r="494" spans="21:21" x14ac:dyDescent="0.2">
      <c r="U494" s="460"/>
    </row>
    <row r="495" spans="21:21" x14ac:dyDescent="0.2">
      <c r="U495" s="460"/>
    </row>
    <row r="496" spans="21:21" x14ac:dyDescent="0.2">
      <c r="U496" s="460"/>
    </row>
    <row r="497" spans="21:21" x14ac:dyDescent="0.2">
      <c r="U497" s="460"/>
    </row>
    <row r="498" spans="21:21" x14ac:dyDescent="0.2">
      <c r="U498" s="460"/>
    </row>
    <row r="499" spans="21:21" x14ac:dyDescent="0.2">
      <c r="U499" s="460"/>
    </row>
    <row r="500" spans="21:21" x14ac:dyDescent="0.2">
      <c r="U500" s="460"/>
    </row>
    <row r="501" spans="21:21" x14ac:dyDescent="0.2">
      <c r="U501" s="460"/>
    </row>
    <row r="502" spans="21:21" x14ac:dyDescent="0.2">
      <c r="U502" s="460"/>
    </row>
    <row r="503" spans="21:21" x14ac:dyDescent="0.2">
      <c r="U503" s="460"/>
    </row>
    <row r="504" spans="21:21" x14ac:dyDescent="0.2">
      <c r="U504" s="460"/>
    </row>
    <row r="505" spans="21:21" x14ac:dyDescent="0.2">
      <c r="U505" s="460"/>
    </row>
    <row r="506" spans="21:21" x14ac:dyDescent="0.2">
      <c r="U506" s="460"/>
    </row>
    <row r="507" spans="21:21" x14ac:dyDescent="0.2">
      <c r="U507" s="460"/>
    </row>
    <row r="508" spans="21:21" x14ac:dyDescent="0.2">
      <c r="U508" s="460"/>
    </row>
    <row r="509" spans="21:21" x14ac:dyDescent="0.2">
      <c r="U509" s="460"/>
    </row>
    <row r="510" spans="21:21" x14ac:dyDescent="0.2">
      <c r="U510" s="460"/>
    </row>
    <row r="511" spans="21:21" x14ac:dyDescent="0.2">
      <c r="U511" s="460"/>
    </row>
    <row r="512" spans="21:21" x14ac:dyDescent="0.2">
      <c r="U512" s="460"/>
    </row>
    <row r="513" spans="21:21" x14ac:dyDescent="0.2">
      <c r="U513" s="460"/>
    </row>
    <row r="514" spans="21:21" x14ac:dyDescent="0.2">
      <c r="U514" s="460"/>
    </row>
    <row r="515" spans="21:21" x14ac:dyDescent="0.2">
      <c r="U515" s="460"/>
    </row>
    <row r="516" spans="21:21" x14ac:dyDescent="0.2">
      <c r="U516" s="460"/>
    </row>
    <row r="517" spans="21:21" x14ac:dyDescent="0.2">
      <c r="U517" s="460"/>
    </row>
    <row r="518" spans="21:21" x14ac:dyDescent="0.2">
      <c r="U518" s="460"/>
    </row>
    <row r="519" spans="21:21" x14ac:dyDescent="0.2">
      <c r="U519" s="460"/>
    </row>
    <row r="520" spans="21:21" x14ac:dyDescent="0.2">
      <c r="U520" s="460"/>
    </row>
    <row r="521" spans="21:21" x14ac:dyDescent="0.2">
      <c r="U521" s="460"/>
    </row>
    <row r="522" spans="21:21" x14ac:dyDescent="0.2">
      <c r="U522" s="460"/>
    </row>
    <row r="523" spans="21:21" x14ac:dyDescent="0.2">
      <c r="U523" s="460"/>
    </row>
    <row r="524" spans="21:21" x14ac:dyDescent="0.2">
      <c r="U524" s="460"/>
    </row>
    <row r="525" spans="21:21" x14ac:dyDescent="0.2">
      <c r="U525" s="460"/>
    </row>
    <row r="526" spans="21:21" x14ac:dyDescent="0.2">
      <c r="U526" s="460"/>
    </row>
    <row r="527" spans="21:21" x14ac:dyDescent="0.2">
      <c r="U527" s="460"/>
    </row>
    <row r="528" spans="21:21" x14ac:dyDescent="0.2">
      <c r="U528" s="460"/>
    </row>
    <row r="529" spans="21:21" x14ac:dyDescent="0.2">
      <c r="U529" s="460"/>
    </row>
    <row r="530" spans="21:21" x14ac:dyDescent="0.2">
      <c r="U530" s="460"/>
    </row>
    <row r="531" spans="21:21" x14ac:dyDescent="0.2">
      <c r="U531" s="460"/>
    </row>
    <row r="532" spans="21:21" x14ac:dyDescent="0.2">
      <c r="U532" s="460"/>
    </row>
    <row r="533" spans="21:21" x14ac:dyDescent="0.2">
      <c r="U533" s="460"/>
    </row>
    <row r="534" spans="21:21" x14ac:dyDescent="0.2">
      <c r="U534" s="460"/>
    </row>
    <row r="535" spans="21:21" x14ac:dyDescent="0.2">
      <c r="U535" s="460"/>
    </row>
    <row r="536" spans="21:21" x14ac:dyDescent="0.2">
      <c r="U536" s="460"/>
    </row>
    <row r="537" spans="21:21" x14ac:dyDescent="0.2">
      <c r="U537" s="460"/>
    </row>
    <row r="538" spans="21:21" x14ac:dyDescent="0.2">
      <c r="U538" s="460"/>
    </row>
    <row r="539" spans="21:21" x14ac:dyDescent="0.2">
      <c r="U539" s="460"/>
    </row>
    <row r="540" spans="21:21" x14ac:dyDescent="0.2">
      <c r="U540" s="460"/>
    </row>
    <row r="541" spans="21:21" x14ac:dyDescent="0.2">
      <c r="U541" s="460"/>
    </row>
    <row r="542" spans="21:21" x14ac:dyDescent="0.2">
      <c r="U542" s="460"/>
    </row>
    <row r="543" spans="21:21" x14ac:dyDescent="0.2">
      <c r="U543" s="460"/>
    </row>
    <row r="544" spans="21:21" x14ac:dyDescent="0.2">
      <c r="U544" s="460"/>
    </row>
    <row r="545" spans="21:21" x14ac:dyDescent="0.2">
      <c r="U545" s="460"/>
    </row>
    <row r="546" spans="21:21" x14ac:dyDescent="0.2">
      <c r="U546" s="460"/>
    </row>
    <row r="547" spans="21:21" x14ac:dyDescent="0.2">
      <c r="U547" s="460"/>
    </row>
    <row r="548" spans="21:21" x14ac:dyDescent="0.2">
      <c r="U548" s="460"/>
    </row>
    <row r="549" spans="21:21" x14ac:dyDescent="0.2">
      <c r="U549" s="460"/>
    </row>
    <row r="550" spans="21:21" x14ac:dyDescent="0.2">
      <c r="U550" s="460"/>
    </row>
    <row r="551" spans="21:21" x14ac:dyDescent="0.2">
      <c r="U551" s="460"/>
    </row>
    <row r="552" spans="21:21" x14ac:dyDescent="0.2">
      <c r="U552" s="460"/>
    </row>
    <row r="553" spans="21:21" x14ac:dyDescent="0.2">
      <c r="U553" s="460"/>
    </row>
    <row r="554" spans="21:21" x14ac:dyDescent="0.2">
      <c r="U554" s="460"/>
    </row>
    <row r="555" spans="21:21" x14ac:dyDescent="0.2">
      <c r="U555" s="460"/>
    </row>
    <row r="556" spans="21:21" x14ac:dyDescent="0.2">
      <c r="U556" s="460"/>
    </row>
    <row r="557" spans="21:21" x14ac:dyDescent="0.2">
      <c r="U557" s="460"/>
    </row>
    <row r="558" spans="21:21" x14ac:dyDescent="0.2">
      <c r="U558" s="460"/>
    </row>
    <row r="559" spans="21:21" x14ac:dyDescent="0.2">
      <c r="U559" s="460"/>
    </row>
    <row r="560" spans="21:21" x14ac:dyDescent="0.2">
      <c r="U560" s="460"/>
    </row>
    <row r="561" spans="21:21" x14ac:dyDescent="0.2">
      <c r="U561" s="460"/>
    </row>
    <row r="562" spans="21:21" x14ac:dyDescent="0.2">
      <c r="U562" s="460"/>
    </row>
    <row r="563" spans="21:21" x14ac:dyDescent="0.2">
      <c r="U563" s="460"/>
    </row>
    <row r="564" spans="21:21" x14ac:dyDescent="0.2">
      <c r="U564" s="460"/>
    </row>
    <row r="565" spans="21:21" x14ac:dyDescent="0.2">
      <c r="U565" s="460"/>
    </row>
    <row r="566" spans="21:21" x14ac:dyDescent="0.2">
      <c r="U566" s="460"/>
    </row>
    <row r="567" spans="21:21" x14ac:dyDescent="0.2">
      <c r="U567" s="460"/>
    </row>
    <row r="568" spans="21:21" x14ac:dyDescent="0.2">
      <c r="U568" s="460"/>
    </row>
    <row r="569" spans="21:21" x14ac:dyDescent="0.2">
      <c r="U569" s="460"/>
    </row>
    <row r="570" spans="21:21" x14ac:dyDescent="0.2">
      <c r="U570" s="460"/>
    </row>
    <row r="571" spans="21:21" x14ac:dyDescent="0.2">
      <c r="U571" s="460"/>
    </row>
    <row r="572" spans="21:21" x14ac:dyDescent="0.2">
      <c r="U572" s="460"/>
    </row>
    <row r="573" spans="21:21" x14ac:dyDescent="0.2">
      <c r="U573" s="460"/>
    </row>
    <row r="574" spans="21:21" x14ac:dyDescent="0.2">
      <c r="U574" s="460"/>
    </row>
    <row r="575" spans="21:21" x14ac:dyDescent="0.2">
      <c r="U575" s="460"/>
    </row>
    <row r="576" spans="21:21" x14ac:dyDescent="0.2">
      <c r="U576" s="460"/>
    </row>
    <row r="577" spans="21:21" x14ac:dyDescent="0.2">
      <c r="U577" s="460"/>
    </row>
    <row r="578" spans="21:21" x14ac:dyDescent="0.2">
      <c r="U578" s="460"/>
    </row>
    <row r="579" spans="21:21" x14ac:dyDescent="0.2">
      <c r="U579" s="460"/>
    </row>
    <row r="580" spans="21:21" x14ac:dyDescent="0.2">
      <c r="U580" s="460"/>
    </row>
    <row r="581" spans="21:21" x14ac:dyDescent="0.2">
      <c r="U581" s="460"/>
    </row>
    <row r="582" spans="21:21" x14ac:dyDescent="0.2">
      <c r="U582" s="460"/>
    </row>
    <row r="583" spans="21:21" x14ac:dyDescent="0.2">
      <c r="U583" s="460"/>
    </row>
    <row r="584" spans="21:21" x14ac:dyDescent="0.2">
      <c r="U584" s="460"/>
    </row>
    <row r="585" spans="21:21" x14ac:dyDescent="0.2">
      <c r="U585" s="460"/>
    </row>
    <row r="586" spans="21:21" x14ac:dyDescent="0.2">
      <c r="U586" s="460"/>
    </row>
    <row r="587" spans="21:21" x14ac:dyDescent="0.2">
      <c r="U587" s="460"/>
    </row>
    <row r="588" spans="21:21" x14ac:dyDescent="0.2">
      <c r="U588" s="460"/>
    </row>
    <row r="589" spans="21:21" x14ac:dyDescent="0.2">
      <c r="U589" s="460"/>
    </row>
    <row r="590" spans="21:21" x14ac:dyDescent="0.2">
      <c r="U590" s="460"/>
    </row>
    <row r="591" spans="21:21" x14ac:dyDescent="0.2">
      <c r="U591" s="460"/>
    </row>
    <row r="592" spans="21:21" x14ac:dyDescent="0.2">
      <c r="U592" s="460"/>
    </row>
    <row r="593" spans="21:21" x14ac:dyDescent="0.2">
      <c r="U593" s="460"/>
    </row>
    <row r="594" spans="21:21" x14ac:dyDescent="0.2">
      <c r="U594" s="460"/>
    </row>
    <row r="595" spans="21:21" x14ac:dyDescent="0.2">
      <c r="U595" s="460"/>
    </row>
    <row r="596" spans="21:21" x14ac:dyDescent="0.2">
      <c r="U596" s="460"/>
    </row>
    <row r="597" spans="21:21" x14ac:dyDescent="0.2">
      <c r="U597" s="460"/>
    </row>
    <row r="598" spans="21:21" x14ac:dyDescent="0.2">
      <c r="U598" s="460"/>
    </row>
    <row r="599" spans="21:21" x14ac:dyDescent="0.2">
      <c r="U599" s="460"/>
    </row>
    <row r="600" spans="21:21" x14ac:dyDescent="0.2">
      <c r="U600" s="460"/>
    </row>
    <row r="601" spans="21:21" x14ac:dyDescent="0.2">
      <c r="U601" s="460"/>
    </row>
    <row r="602" spans="21:21" x14ac:dyDescent="0.2">
      <c r="U602" s="460"/>
    </row>
    <row r="603" spans="21:21" x14ac:dyDescent="0.2">
      <c r="U603" s="460"/>
    </row>
    <row r="604" spans="21:21" x14ac:dyDescent="0.2">
      <c r="U604" s="460"/>
    </row>
    <row r="605" spans="21:21" x14ac:dyDescent="0.2">
      <c r="U605" s="460"/>
    </row>
    <row r="606" spans="21:21" x14ac:dyDescent="0.2">
      <c r="U606" s="460"/>
    </row>
    <row r="607" spans="21:21" x14ac:dyDescent="0.2">
      <c r="U607" s="460"/>
    </row>
    <row r="608" spans="21:21" x14ac:dyDescent="0.2">
      <c r="U608" s="460"/>
    </row>
    <row r="609" spans="21:21" x14ac:dyDescent="0.2">
      <c r="U609" s="460"/>
    </row>
    <row r="610" spans="21:21" x14ac:dyDescent="0.2">
      <c r="U610" s="460"/>
    </row>
    <row r="611" spans="21:21" x14ac:dyDescent="0.2">
      <c r="U611" s="460"/>
    </row>
    <row r="612" spans="21:21" x14ac:dyDescent="0.2">
      <c r="U612" s="460"/>
    </row>
    <row r="613" spans="21:21" x14ac:dyDescent="0.2">
      <c r="U613" s="460"/>
    </row>
    <row r="614" spans="21:21" x14ac:dyDescent="0.2">
      <c r="U614" s="460"/>
    </row>
    <row r="615" spans="21:21" x14ac:dyDescent="0.2">
      <c r="U615" s="460"/>
    </row>
    <row r="616" spans="21:21" x14ac:dyDescent="0.2">
      <c r="U616" s="460"/>
    </row>
    <row r="617" spans="21:21" x14ac:dyDescent="0.2">
      <c r="U617" s="460"/>
    </row>
    <row r="618" spans="21:21" x14ac:dyDescent="0.2">
      <c r="U618" s="460"/>
    </row>
    <row r="619" spans="21:21" x14ac:dyDescent="0.2">
      <c r="U619" s="460"/>
    </row>
    <row r="620" spans="21:21" x14ac:dyDescent="0.2">
      <c r="U620" s="460"/>
    </row>
    <row r="621" spans="21:21" x14ac:dyDescent="0.2">
      <c r="U621" s="460"/>
    </row>
    <row r="622" spans="21:21" x14ac:dyDescent="0.2">
      <c r="U622" s="460"/>
    </row>
    <row r="623" spans="21:21" x14ac:dyDescent="0.2">
      <c r="U623" s="460"/>
    </row>
    <row r="624" spans="21:21" x14ac:dyDescent="0.2">
      <c r="U624" s="460"/>
    </row>
    <row r="625" spans="21:21" x14ac:dyDescent="0.2">
      <c r="U625" s="460"/>
    </row>
    <row r="626" spans="21:21" x14ac:dyDescent="0.2">
      <c r="U626" s="460"/>
    </row>
    <row r="627" spans="21:21" x14ac:dyDescent="0.2">
      <c r="U627" s="460"/>
    </row>
    <row r="628" spans="21:21" x14ac:dyDescent="0.2">
      <c r="U628" s="460"/>
    </row>
    <row r="629" spans="21:21" x14ac:dyDescent="0.2">
      <c r="U629" s="460"/>
    </row>
    <row r="630" spans="21:21" x14ac:dyDescent="0.2">
      <c r="U630" s="460"/>
    </row>
    <row r="631" spans="21:21" x14ac:dyDescent="0.2">
      <c r="U631" s="460"/>
    </row>
    <row r="632" spans="21:21" x14ac:dyDescent="0.2">
      <c r="U632" s="460"/>
    </row>
    <row r="633" spans="21:21" x14ac:dyDescent="0.2">
      <c r="U633" s="460"/>
    </row>
    <row r="634" spans="21:21" x14ac:dyDescent="0.2">
      <c r="U634" s="460"/>
    </row>
    <row r="635" spans="21:21" x14ac:dyDescent="0.2">
      <c r="U635" s="460"/>
    </row>
    <row r="636" spans="21:21" x14ac:dyDescent="0.2">
      <c r="U636" s="460"/>
    </row>
    <row r="637" spans="21:21" x14ac:dyDescent="0.2">
      <c r="U637" s="460"/>
    </row>
    <row r="638" spans="21:21" x14ac:dyDescent="0.2">
      <c r="U638" s="460"/>
    </row>
    <row r="639" spans="21:21" x14ac:dyDescent="0.2">
      <c r="U639" s="460"/>
    </row>
    <row r="640" spans="21:21" x14ac:dyDescent="0.2">
      <c r="U640" s="460"/>
    </row>
    <row r="641" spans="21:21" x14ac:dyDescent="0.2">
      <c r="U641" s="460"/>
    </row>
    <row r="642" spans="21:21" x14ac:dyDescent="0.2">
      <c r="U642" s="460"/>
    </row>
    <row r="643" spans="21:21" x14ac:dyDescent="0.2">
      <c r="U643" s="460"/>
    </row>
    <row r="644" spans="21:21" x14ac:dyDescent="0.2">
      <c r="U644" s="460"/>
    </row>
    <row r="645" spans="21:21" x14ac:dyDescent="0.2">
      <c r="U645" s="460"/>
    </row>
    <row r="646" spans="21:21" x14ac:dyDescent="0.2">
      <c r="U646" s="460"/>
    </row>
    <row r="647" spans="21:21" x14ac:dyDescent="0.2">
      <c r="U647" s="460"/>
    </row>
    <row r="648" spans="21:21" x14ac:dyDescent="0.2">
      <c r="U648" s="460"/>
    </row>
    <row r="649" spans="21:21" x14ac:dyDescent="0.2">
      <c r="U649" s="460"/>
    </row>
    <row r="650" spans="21:21" x14ac:dyDescent="0.2">
      <c r="U650" s="460"/>
    </row>
    <row r="651" spans="21:21" x14ac:dyDescent="0.2">
      <c r="U651" s="460"/>
    </row>
    <row r="652" spans="21:21" x14ac:dyDescent="0.2">
      <c r="U652" s="460"/>
    </row>
    <row r="653" spans="21:21" x14ac:dyDescent="0.2">
      <c r="U653" s="460"/>
    </row>
    <row r="654" spans="21:21" x14ac:dyDescent="0.2">
      <c r="U654" s="460"/>
    </row>
    <row r="655" spans="21:21" x14ac:dyDescent="0.2">
      <c r="U655" s="460"/>
    </row>
    <row r="656" spans="21:21" x14ac:dyDescent="0.2">
      <c r="U656" s="460"/>
    </row>
    <row r="657" spans="21:21" x14ac:dyDescent="0.2">
      <c r="U657" s="460"/>
    </row>
    <row r="658" spans="21:21" x14ac:dyDescent="0.2">
      <c r="U658" s="460"/>
    </row>
    <row r="659" spans="21:21" x14ac:dyDescent="0.2">
      <c r="U659" s="460"/>
    </row>
    <row r="660" spans="21:21" x14ac:dyDescent="0.2">
      <c r="U660" s="460"/>
    </row>
    <row r="661" spans="21:21" x14ac:dyDescent="0.2">
      <c r="U661" s="460"/>
    </row>
    <row r="662" spans="21:21" x14ac:dyDescent="0.2">
      <c r="U662" s="460"/>
    </row>
    <row r="663" spans="21:21" x14ac:dyDescent="0.2">
      <c r="U663" s="460"/>
    </row>
    <row r="664" spans="21:21" x14ac:dyDescent="0.2">
      <c r="U664" s="460"/>
    </row>
    <row r="665" spans="21:21" x14ac:dyDescent="0.2">
      <c r="U665" s="460"/>
    </row>
    <row r="666" spans="21:21" x14ac:dyDescent="0.2">
      <c r="U666" s="460"/>
    </row>
    <row r="667" spans="21:21" x14ac:dyDescent="0.2">
      <c r="U667" s="460"/>
    </row>
    <row r="668" spans="21:21" x14ac:dyDescent="0.2">
      <c r="U668" s="460"/>
    </row>
    <row r="669" spans="21:21" x14ac:dyDescent="0.2">
      <c r="U669" s="460"/>
    </row>
    <row r="670" spans="21:21" x14ac:dyDescent="0.2">
      <c r="U670" s="460"/>
    </row>
    <row r="671" spans="21:21" x14ac:dyDescent="0.2">
      <c r="U671" s="460"/>
    </row>
    <row r="672" spans="21:21" x14ac:dyDescent="0.2">
      <c r="U672" s="460"/>
    </row>
    <row r="673" spans="21:21" x14ac:dyDescent="0.2">
      <c r="U673" s="460"/>
    </row>
    <row r="674" spans="21:21" x14ac:dyDescent="0.2">
      <c r="U674" s="460"/>
    </row>
    <row r="675" spans="21:21" x14ac:dyDescent="0.2">
      <c r="U675" s="460"/>
    </row>
    <row r="676" spans="21:21" x14ac:dyDescent="0.2">
      <c r="U676" s="460"/>
    </row>
    <row r="677" spans="21:21" x14ac:dyDescent="0.2">
      <c r="U677" s="460"/>
    </row>
    <row r="678" spans="21:21" x14ac:dyDescent="0.2">
      <c r="U678" s="460"/>
    </row>
    <row r="679" spans="21:21" x14ac:dyDescent="0.2">
      <c r="U679" s="460"/>
    </row>
    <row r="680" spans="21:21" x14ac:dyDescent="0.2">
      <c r="U680" s="460"/>
    </row>
    <row r="681" spans="21:21" x14ac:dyDescent="0.2">
      <c r="U681" s="460"/>
    </row>
    <row r="682" spans="21:21" x14ac:dyDescent="0.2">
      <c r="U682" s="460"/>
    </row>
    <row r="683" spans="21:21" x14ac:dyDescent="0.2">
      <c r="U683" s="460"/>
    </row>
    <row r="684" spans="21:21" x14ac:dyDescent="0.2">
      <c r="U684" s="460"/>
    </row>
    <row r="685" spans="21:21" x14ac:dyDescent="0.2">
      <c r="U685" s="460"/>
    </row>
    <row r="686" spans="21:21" x14ac:dyDescent="0.2">
      <c r="U686" s="460"/>
    </row>
    <row r="687" spans="21:21" x14ac:dyDescent="0.2">
      <c r="U687" s="460"/>
    </row>
    <row r="688" spans="21:21" x14ac:dyDescent="0.2">
      <c r="U688" s="460"/>
    </row>
    <row r="689" spans="21:21" x14ac:dyDescent="0.2">
      <c r="U689" s="460"/>
    </row>
    <row r="690" spans="21:21" x14ac:dyDescent="0.2">
      <c r="U690" s="460"/>
    </row>
    <row r="691" spans="21:21" x14ac:dyDescent="0.2">
      <c r="U691" s="460"/>
    </row>
    <row r="692" spans="21:21" x14ac:dyDescent="0.2">
      <c r="U692" s="460"/>
    </row>
    <row r="693" spans="21:21" x14ac:dyDescent="0.2">
      <c r="U693" s="460"/>
    </row>
    <row r="694" spans="21:21" x14ac:dyDescent="0.2">
      <c r="U694" s="460"/>
    </row>
    <row r="695" spans="21:21" x14ac:dyDescent="0.2">
      <c r="U695" s="460"/>
    </row>
    <row r="696" spans="21:21" x14ac:dyDescent="0.2">
      <c r="U696" s="460"/>
    </row>
    <row r="697" spans="21:21" x14ac:dyDescent="0.2">
      <c r="U697" s="460"/>
    </row>
    <row r="698" spans="21:21" x14ac:dyDescent="0.2">
      <c r="U698" s="460"/>
    </row>
    <row r="699" spans="21:21" x14ac:dyDescent="0.2">
      <c r="U699" s="460"/>
    </row>
    <row r="700" spans="21:21" x14ac:dyDescent="0.2">
      <c r="U700" s="460"/>
    </row>
    <row r="701" spans="21:21" x14ac:dyDescent="0.2">
      <c r="U701" s="460"/>
    </row>
    <row r="702" spans="21:21" x14ac:dyDescent="0.2">
      <c r="U702" s="460"/>
    </row>
    <row r="703" spans="21:21" x14ac:dyDescent="0.2">
      <c r="U703" s="460"/>
    </row>
    <row r="704" spans="21:21" x14ac:dyDescent="0.2">
      <c r="U704" s="460"/>
    </row>
    <row r="705" spans="21:21" x14ac:dyDescent="0.2">
      <c r="U705" s="460"/>
    </row>
    <row r="706" spans="21:21" x14ac:dyDescent="0.2">
      <c r="U706" s="460"/>
    </row>
    <row r="707" spans="21:21" x14ac:dyDescent="0.2">
      <c r="U707" s="460"/>
    </row>
    <row r="708" spans="21:21" x14ac:dyDescent="0.2">
      <c r="U708" s="460"/>
    </row>
    <row r="709" spans="21:21" x14ac:dyDescent="0.2">
      <c r="U709" s="460"/>
    </row>
    <row r="710" spans="21:21" x14ac:dyDescent="0.2">
      <c r="U710" s="460"/>
    </row>
    <row r="711" spans="21:21" x14ac:dyDescent="0.2">
      <c r="U711" s="460"/>
    </row>
    <row r="712" spans="21:21" x14ac:dyDescent="0.2">
      <c r="U712" s="460"/>
    </row>
    <row r="713" spans="21:21" x14ac:dyDescent="0.2">
      <c r="U713" s="460"/>
    </row>
    <row r="714" spans="21:21" x14ac:dyDescent="0.2">
      <c r="U714" s="460"/>
    </row>
    <row r="715" spans="21:21" x14ac:dyDescent="0.2">
      <c r="U715" s="460"/>
    </row>
    <row r="716" spans="21:21" x14ac:dyDescent="0.2">
      <c r="U716" s="460"/>
    </row>
    <row r="717" spans="21:21" x14ac:dyDescent="0.2">
      <c r="U717" s="460"/>
    </row>
    <row r="718" spans="21:21" x14ac:dyDescent="0.2">
      <c r="U718" s="460"/>
    </row>
    <row r="719" spans="21:21" x14ac:dyDescent="0.2">
      <c r="U719" s="460"/>
    </row>
    <row r="720" spans="21:21" x14ac:dyDescent="0.2">
      <c r="U720" s="460"/>
    </row>
    <row r="721" spans="21:21" x14ac:dyDescent="0.2">
      <c r="U721" s="460"/>
    </row>
    <row r="722" spans="21:21" x14ac:dyDescent="0.2">
      <c r="U722" s="460"/>
    </row>
    <row r="723" spans="21:21" x14ac:dyDescent="0.2">
      <c r="U723" s="460"/>
    </row>
    <row r="724" spans="21:21" x14ac:dyDescent="0.2">
      <c r="U724" s="460"/>
    </row>
    <row r="725" spans="21:21" x14ac:dyDescent="0.2">
      <c r="U725" s="460"/>
    </row>
    <row r="726" spans="21:21" x14ac:dyDescent="0.2">
      <c r="U726" s="460"/>
    </row>
    <row r="727" spans="21:21" x14ac:dyDescent="0.2">
      <c r="U727" s="460"/>
    </row>
    <row r="728" spans="21:21" x14ac:dyDescent="0.2">
      <c r="U728" s="460"/>
    </row>
    <row r="729" spans="21:21" x14ac:dyDescent="0.2">
      <c r="U729" s="460"/>
    </row>
    <row r="730" spans="21:21" x14ac:dyDescent="0.2">
      <c r="U730" s="460"/>
    </row>
    <row r="731" spans="21:21" x14ac:dyDescent="0.2">
      <c r="U731" s="460"/>
    </row>
    <row r="732" spans="21:21" x14ac:dyDescent="0.2">
      <c r="U732" s="460"/>
    </row>
    <row r="733" spans="21:21" x14ac:dyDescent="0.2">
      <c r="U733" s="460"/>
    </row>
    <row r="734" spans="21:21" x14ac:dyDescent="0.2">
      <c r="U734" s="460"/>
    </row>
    <row r="735" spans="21:21" x14ac:dyDescent="0.2">
      <c r="U735" s="460"/>
    </row>
    <row r="736" spans="21:21" x14ac:dyDescent="0.2">
      <c r="U736" s="460"/>
    </row>
    <row r="737" spans="21:21" x14ac:dyDescent="0.2">
      <c r="U737" s="460"/>
    </row>
    <row r="738" spans="21:21" x14ac:dyDescent="0.2">
      <c r="U738" s="460"/>
    </row>
    <row r="739" spans="21:21" x14ac:dyDescent="0.2">
      <c r="U739" s="460"/>
    </row>
    <row r="740" spans="21:21" x14ac:dyDescent="0.2">
      <c r="U740" s="460"/>
    </row>
    <row r="741" spans="21:21" x14ac:dyDescent="0.2">
      <c r="U741" s="460"/>
    </row>
    <row r="742" spans="21:21" x14ac:dyDescent="0.2">
      <c r="U742" s="460"/>
    </row>
    <row r="743" spans="21:21" x14ac:dyDescent="0.2">
      <c r="U743" s="460"/>
    </row>
    <row r="744" spans="21:21" x14ac:dyDescent="0.2">
      <c r="U744" s="460"/>
    </row>
    <row r="745" spans="21:21" x14ac:dyDescent="0.2">
      <c r="U745" s="460"/>
    </row>
    <row r="746" spans="21:21" x14ac:dyDescent="0.2">
      <c r="U746" s="460"/>
    </row>
    <row r="747" spans="21:21" x14ac:dyDescent="0.2">
      <c r="U747" s="460"/>
    </row>
    <row r="748" spans="21:21" x14ac:dyDescent="0.2">
      <c r="U748" s="460"/>
    </row>
    <row r="749" spans="21:21" x14ac:dyDescent="0.2">
      <c r="U749" s="460"/>
    </row>
    <row r="750" spans="21:21" x14ac:dyDescent="0.2">
      <c r="U750" s="460"/>
    </row>
    <row r="751" spans="21:21" x14ac:dyDescent="0.2">
      <c r="U751" s="460"/>
    </row>
    <row r="752" spans="21:21" x14ac:dyDescent="0.2">
      <c r="U752" s="460"/>
    </row>
    <row r="753" spans="21:21" x14ac:dyDescent="0.2">
      <c r="U753" s="460"/>
    </row>
    <row r="754" spans="21:21" x14ac:dyDescent="0.2">
      <c r="U754" s="460"/>
    </row>
    <row r="755" spans="21:21" x14ac:dyDescent="0.2">
      <c r="U755" s="460"/>
    </row>
    <row r="756" spans="21:21" x14ac:dyDescent="0.2">
      <c r="U756" s="460"/>
    </row>
    <row r="757" spans="21:21" x14ac:dyDescent="0.2">
      <c r="U757" s="460"/>
    </row>
    <row r="758" spans="21:21" x14ac:dyDescent="0.2">
      <c r="U758" s="460"/>
    </row>
    <row r="759" spans="21:21" x14ac:dyDescent="0.2">
      <c r="U759" s="460"/>
    </row>
    <row r="760" spans="21:21" x14ac:dyDescent="0.2">
      <c r="U760" s="460"/>
    </row>
    <row r="761" spans="21:21" x14ac:dyDescent="0.2">
      <c r="U761" s="460"/>
    </row>
    <row r="762" spans="21:21" x14ac:dyDescent="0.2">
      <c r="U762" s="460"/>
    </row>
    <row r="763" spans="21:21" x14ac:dyDescent="0.2">
      <c r="U763" s="460"/>
    </row>
    <row r="764" spans="21:21" x14ac:dyDescent="0.2">
      <c r="U764" s="460"/>
    </row>
    <row r="765" spans="21:21" x14ac:dyDescent="0.2">
      <c r="U765" s="460"/>
    </row>
    <row r="766" spans="21:21" x14ac:dyDescent="0.2">
      <c r="U766" s="460"/>
    </row>
    <row r="767" spans="21:21" x14ac:dyDescent="0.2">
      <c r="U767" s="460"/>
    </row>
    <row r="768" spans="21:21" x14ac:dyDescent="0.2">
      <c r="U768" s="460"/>
    </row>
    <row r="769" spans="21:21" x14ac:dyDescent="0.2">
      <c r="U769" s="460"/>
    </row>
    <row r="770" spans="21:21" x14ac:dyDescent="0.2">
      <c r="U770" s="460"/>
    </row>
    <row r="771" spans="21:21" x14ac:dyDescent="0.2">
      <c r="U771" s="460"/>
    </row>
    <row r="772" spans="21:21" x14ac:dyDescent="0.2">
      <c r="U772" s="460"/>
    </row>
    <row r="773" spans="21:21" x14ac:dyDescent="0.2">
      <c r="U773" s="460"/>
    </row>
    <row r="774" spans="21:21" x14ac:dyDescent="0.2">
      <c r="U774" s="460"/>
    </row>
    <row r="775" spans="21:21" x14ac:dyDescent="0.2">
      <c r="U775" s="460"/>
    </row>
    <row r="776" spans="21:21" x14ac:dyDescent="0.2">
      <c r="U776" s="460"/>
    </row>
    <row r="777" spans="21:21" x14ac:dyDescent="0.2">
      <c r="U777" s="460"/>
    </row>
    <row r="778" spans="21:21" x14ac:dyDescent="0.2">
      <c r="U778" s="460"/>
    </row>
    <row r="779" spans="21:21" x14ac:dyDescent="0.2">
      <c r="U779" s="460"/>
    </row>
    <row r="780" spans="21:21" x14ac:dyDescent="0.2">
      <c r="U780" s="460"/>
    </row>
    <row r="781" spans="21:21" x14ac:dyDescent="0.2">
      <c r="U781" s="460"/>
    </row>
    <row r="782" spans="21:21" x14ac:dyDescent="0.2">
      <c r="U782" s="460"/>
    </row>
    <row r="783" spans="21:21" x14ac:dyDescent="0.2">
      <c r="U783" s="460"/>
    </row>
    <row r="784" spans="21:21" x14ac:dyDescent="0.2">
      <c r="U784" s="460"/>
    </row>
    <row r="785" spans="21:21" x14ac:dyDescent="0.2">
      <c r="U785" s="460"/>
    </row>
    <row r="786" spans="21:21" x14ac:dyDescent="0.2">
      <c r="U786" s="460"/>
    </row>
    <row r="787" spans="21:21" x14ac:dyDescent="0.2">
      <c r="U787" s="460"/>
    </row>
    <row r="788" spans="21:21" x14ac:dyDescent="0.2">
      <c r="U788" s="460"/>
    </row>
    <row r="789" spans="21:21" x14ac:dyDescent="0.2">
      <c r="U789" s="460"/>
    </row>
    <row r="790" spans="21:21" x14ac:dyDescent="0.2">
      <c r="U790" s="460"/>
    </row>
    <row r="791" spans="21:21" x14ac:dyDescent="0.2">
      <c r="U791" s="460"/>
    </row>
    <row r="792" spans="21:21" x14ac:dyDescent="0.2">
      <c r="U792" s="460"/>
    </row>
    <row r="793" spans="21:21" x14ac:dyDescent="0.2">
      <c r="U793" s="460"/>
    </row>
    <row r="794" spans="21:21" x14ac:dyDescent="0.2">
      <c r="U794" s="460"/>
    </row>
    <row r="795" spans="21:21" x14ac:dyDescent="0.2">
      <c r="U795" s="460"/>
    </row>
    <row r="796" spans="21:21" x14ac:dyDescent="0.2">
      <c r="U796" s="460"/>
    </row>
    <row r="797" spans="21:21" x14ac:dyDescent="0.2">
      <c r="U797" s="460"/>
    </row>
    <row r="798" spans="21:21" x14ac:dyDescent="0.2">
      <c r="U798" s="460"/>
    </row>
    <row r="799" spans="21:21" x14ac:dyDescent="0.2">
      <c r="U799" s="460"/>
    </row>
    <row r="800" spans="21:21" x14ac:dyDescent="0.2">
      <c r="U800" s="460"/>
    </row>
    <row r="801" spans="21:21" x14ac:dyDescent="0.2">
      <c r="U801" s="460"/>
    </row>
    <row r="802" spans="21:21" x14ac:dyDescent="0.2">
      <c r="U802" s="460"/>
    </row>
    <row r="803" spans="21:21" x14ac:dyDescent="0.2">
      <c r="U803" s="460"/>
    </row>
    <row r="804" spans="21:21" x14ac:dyDescent="0.2">
      <c r="U804" s="460"/>
    </row>
    <row r="805" spans="21:21" x14ac:dyDescent="0.2">
      <c r="U805" s="460"/>
    </row>
    <row r="806" spans="21:21" x14ac:dyDescent="0.2">
      <c r="U806" s="460"/>
    </row>
    <row r="807" spans="21:21" x14ac:dyDescent="0.2">
      <c r="U807" s="460"/>
    </row>
    <row r="808" spans="21:21" x14ac:dyDescent="0.2">
      <c r="U808" s="460"/>
    </row>
    <row r="809" spans="21:21" x14ac:dyDescent="0.2">
      <c r="U809" s="460"/>
    </row>
    <row r="810" spans="21:21" x14ac:dyDescent="0.2">
      <c r="U810" s="460"/>
    </row>
    <row r="811" spans="21:21" x14ac:dyDescent="0.2">
      <c r="U811" s="460"/>
    </row>
    <row r="812" spans="21:21" x14ac:dyDescent="0.2">
      <c r="U812" s="460"/>
    </row>
    <row r="813" spans="21:21" x14ac:dyDescent="0.2">
      <c r="U813" s="460"/>
    </row>
    <row r="814" spans="21:21" x14ac:dyDescent="0.2">
      <c r="U814" s="460"/>
    </row>
    <row r="815" spans="21:21" x14ac:dyDescent="0.2">
      <c r="U815" s="460"/>
    </row>
    <row r="816" spans="21:21" x14ac:dyDescent="0.2">
      <c r="U816" s="460"/>
    </row>
    <row r="817" spans="21:21" x14ac:dyDescent="0.2">
      <c r="U817" s="460"/>
    </row>
    <row r="818" spans="21:21" x14ac:dyDescent="0.2">
      <c r="U818" s="460"/>
    </row>
    <row r="819" spans="21:21" x14ac:dyDescent="0.2">
      <c r="U819" s="460"/>
    </row>
    <row r="820" spans="21:21" x14ac:dyDescent="0.2">
      <c r="U820" s="460"/>
    </row>
    <row r="821" spans="21:21" x14ac:dyDescent="0.2">
      <c r="U821" s="460"/>
    </row>
    <row r="822" spans="21:21" x14ac:dyDescent="0.2">
      <c r="U822" s="460"/>
    </row>
    <row r="823" spans="21:21" x14ac:dyDescent="0.2">
      <c r="U823" s="460"/>
    </row>
    <row r="824" spans="21:21" x14ac:dyDescent="0.2">
      <c r="U824" s="460"/>
    </row>
    <row r="825" spans="21:21" x14ac:dyDescent="0.2">
      <c r="U825" s="460"/>
    </row>
    <row r="826" spans="21:21" x14ac:dyDescent="0.2">
      <c r="U826" s="460"/>
    </row>
    <row r="827" spans="21:21" x14ac:dyDescent="0.2">
      <c r="U827" s="460"/>
    </row>
    <row r="828" spans="21:21" x14ac:dyDescent="0.2">
      <c r="U828" s="460"/>
    </row>
    <row r="829" spans="21:21" x14ac:dyDescent="0.2">
      <c r="U829" s="460"/>
    </row>
    <row r="830" spans="21:21" x14ac:dyDescent="0.2">
      <c r="U830" s="460"/>
    </row>
    <row r="831" spans="21:21" x14ac:dyDescent="0.2">
      <c r="U831" s="460"/>
    </row>
    <row r="832" spans="21:21" x14ac:dyDescent="0.2">
      <c r="U832" s="460"/>
    </row>
    <row r="833" spans="21:21" x14ac:dyDescent="0.2">
      <c r="U833" s="460"/>
    </row>
    <row r="834" spans="21:21" x14ac:dyDescent="0.2">
      <c r="U834" s="460"/>
    </row>
    <row r="835" spans="21:21" x14ac:dyDescent="0.2">
      <c r="U835" s="460"/>
    </row>
    <row r="836" spans="21:21" x14ac:dyDescent="0.2">
      <c r="U836" s="460"/>
    </row>
    <row r="837" spans="21:21" x14ac:dyDescent="0.2">
      <c r="U837" s="460"/>
    </row>
    <row r="838" spans="21:21" x14ac:dyDescent="0.2">
      <c r="U838" s="460"/>
    </row>
    <row r="839" spans="21:21" x14ac:dyDescent="0.2">
      <c r="U839" s="460"/>
    </row>
    <row r="840" spans="21:21" x14ac:dyDescent="0.2">
      <c r="U840" s="460"/>
    </row>
    <row r="841" spans="21:21" x14ac:dyDescent="0.2">
      <c r="U841" s="460"/>
    </row>
    <row r="842" spans="21:21" x14ac:dyDescent="0.2">
      <c r="U842" s="460"/>
    </row>
    <row r="843" spans="21:21" x14ac:dyDescent="0.2">
      <c r="U843" s="460"/>
    </row>
    <row r="844" spans="21:21" x14ac:dyDescent="0.2">
      <c r="U844" s="460"/>
    </row>
    <row r="845" spans="21:21" x14ac:dyDescent="0.2">
      <c r="U845" s="460"/>
    </row>
    <row r="846" spans="21:21" x14ac:dyDescent="0.2">
      <c r="U846" s="460"/>
    </row>
    <row r="847" spans="21:21" x14ac:dyDescent="0.2">
      <c r="U847" s="460"/>
    </row>
    <row r="848" spans="21:21" x14ac:dyDescent="0.2">
      <c r="U848" s="460"/>
    </row>
    <row r="849" spans="21:21" x14ac:dyDescent="0.2">
      <c r="U849" s="460"/>
    </row>
    <row r="850" spans="21:21" x14ac:dyDescent="0.2">
      <c r="U850" s="460"/>
    </row>
    <row r="851" spans="21:21" x14ac:dyDescent="0.2">
      <c r="U851" s="460"/>
    </row>
    <row r="852" spans="21:21" x14ac:dyDescent="0.2">
      <c r="U852" s="460"/>
    </row>
    <row r="853" spans="21:21" x14ac:dyDescent="0.2">
      <c r="U853" s="460"/>
    </row>
    <row r="854" spans="21:21" x14ac:dyDescent="0.2">
      <c r="U854" s="460"/>
    </row>
    <row r="855" spans="21:21" x14ac:dyDescent="0.2">
      <c r="U855" s="460"/>
    </row>
    <row r="856" spans="21:21" x14ac:dyDescent="0.2">
      <c r="U856" s="460"/>
    </row>
    <row r="857" spans="21:21" x14ac:dyDescent="0.2">
      <c r="U857" s="460"/>
    </row>
    <row r="858" spans="21:21" x14ac:dyDescent="0.2">
      <c r="U858" s="460"/>
    </row>
    <row r="859" spans="21:21" x14ac:dyDescent="0.2">
      <c r="U859" s="460"/>
    </row>
    <row r="860" spans="21:21" x14ac:dyDescent="0.2">
      <c r="U860" s="460"/>
    </row>
    <row r="861" spans="21:21" x14ac:dyDescent="0.2">
      <c r="U861" s="460"/>
    </row>
    <row r="862" spans="21:21" x14ac:dyDescent="0.2">
      <c r="U862" s="460"/>
    </row>
    <row r="863" spans="21:21" x14ac:dyDescent="0.2">
      <c r="U863" s="460"/>
    </row>
    <row r="864" spans="21:21" x14ac:dyDescent="0.2">
      <c r="U864" s="460"/>
    </row>
    <row r="865" spans="21:21" x14ac:dyDescent="0.2">
      <c r="U865" s="460"/>
    </row>
    <row r="866" spans="21:21" x14ac:dyDescent="0.2">
      <c r="U866" s="460"/>
    </row>
    <row r="867" spans="21:21" x14ac:dyDescent="0.2">
      <c r="U867" s="460"/>
    </row>
    <row r="868" spans="21:21" x14ac:dyDescent="0.2">
      <c r="U868" s="460"/>
    </row>
    <row r="869" spans="21:21" x14ac:dyDescent="0.2">
      <c r="U869" s="460"/>
    </row>
    <row r="870" spans="21:21" x14ac:dyDescent="0.2">
      <c r="U870" s="460"/>
    </row>
    <row r="871" spans="21:21" x14ac:dyDescent="0.2">
      <c r="U871" s="460"/>
    </row>
    <row r="872" spans="21:21" x14ac:dyDescent="0.2">
      <c r="U872" s="460"/>
    </row>
    <row r="873" spans="21:21" x14ac:dyDescent="0.2">
      <c r="U873" s="460"/>
    </row>
    <row r="874" spans="21:21" x14ac:dyDescent="0.2">
      <c r="U874" s="460"/>
    </row>
    <row r="875" spans="21:21" x14ac:dyDescent="0.2">
      <c r="U875" s="460"/>
    </row>
    <row r="876" spans="21:21" x14ac:dyDescent="0.2">
      <c r="U876" s="460"/>
    </row>
    <row r="877" spans="21:21" x14ac:dyDescent="0.2">
      <c r="U877" s="460"/>
    </row>
    <row r="878" spans="21:21" x14ac:dyDescent="0.2">
      <c r="U878" s="460"/>
    </row>
    <row r="879" spans="21:21" x14ac:dyDescent="0.2">
      <c r="U879" s="460"/>
    </row>
    <row r="880" spans="21:21" x14ac:dyDescent="0.2">
      <c r="U880" s="460"/>
    </row>
    <row r="881" spans="21:21" x14ac:dyDescent="0.2">
      <c r="U881" s="460"/>
    </row>
    <row r="882" spans="21:21" x14ac:dyDescent="0.2">
      <c r="U882" s="460"/>
    </row>
    <row r="883" spans="21:21" x14ac:dyDescent="0.2">
      <c r="U883" s="460"/>
    </row>
    <row r="884" spans="21:21" x14ac:dyDescent="0.2">
      <c r="U884" s="460"/>
    </row>
    <row r="885" spans="21:21" x14ac:dyDescent="0.2">
      <c r="U885" s="460"/>
    </row>
    <row r="886" spans="21:21" x14ac:dyDescent="0.2">
      <c r="U886" s="460"/>
    </row>
    <row r="887" spans="21:21" x14ac:dyDescent="0.2">
      <c r="U887" s="460"/>
    </row>
    <row r="888" spans="21:21" x14ac:dyDescent="0.2">
      <c r="U888" s="460"/>
    </row>
    <row r="889" spans="21:21" x14ac:dyDescent="0.2">
      <c r="U889" s="460"/>
    </row>
    <row r="890" spans="21:21" x14ac:dyDescent="0.2">
      <c r="U890" s="460"/>
    </row>
    <row r="891" spans="21:21" x14ac:dyDescent="0.2">
      <c r="U891" s="460"/>
    </row>
    <row r="892" spans="21:21" x14ac:dyDescent="0.2">
      <c r="U892" s="460"/>
    </row>
    <row r="893" spans="21:21" x14ac:dyDescent="0.2">
      <c r="U893" s="460"/>
    </row>
    <row r="894" spans="21:21" x14ac:dyDescent="0.2">
      <c r="U894" s="460"/>
    </row>
    <row r="895" spans="21:21" x14ac:dyDescent="0.2">
      <c r="U895" s="460"/>
    </row>
    <row r="896" spans="21:21" x14ac:dyDescent="0.2">
      <c r="U896" s="460"/>
    </row>
    <row r="897" spans="21:21" x14ac:dyDescent="0.2">
      <c r="U897" s="460"/>
    </row>
    <row r="898" spans="21:21" x14ac:dyDescent="0.2">
      <c r="U898" s="460"/>
    </row>
    <row r="899" spans="21:21" x14ac:dyDescent="0.2">
      <c r="U899" s="460"/>
    </row>
    <row r="900" spans="21:21" x14ac:dyDescent="0.2">
      <c r="U900" s="460"/>
    </row>
    <row r="901" spans="21:21" x14ac:dyDescent="0.2">
      <c r="U901" s="460"/>
    </row>
    <row r="902" spans="21:21" x14ac:dyDescent="0.2">
      <c r="U902" s="460"/>
    </row>
    <row r="903" spans="21:21" x14ac:dyDescent="0.2">
      <c r="U903" s="460"/>
    </row>
    <row r="904" spans="21:21" x14ac:dyDescent="0.2">
      <c r="U904" s="460"/>
    </row>
    <row r="905" spans="21:21" x14ac:dyDescent="0.2">
      <c r="U905" s="460"/>
    </row>
    <row r="906" spans="21:21" x14ac:dyDescent="0.2">
      <c r="U906" s="460"/>
    </row>
    <row r="907" spans="21:21" x14ac:dyDescent="0.2">
      <c r="U907" s="460"/>
    </row>
    <row r="908" spans="21:21" x14ac:dyDescent="0.2">
      <c r="U908" s="460"/>
    </row>
    <row r="909" spans="21:21" x14ac:dyDescent="0.2">
      <c r="U909" s="460"/>
    </row>
    <row r="910" spans="21:21" x14ac:dyDescent="0.2">
      <c r="U910" s="460"/>
    </row>
    <row r="911" spans="21:21" x14ac:dyDescent="0.2">
      <c r="U911" s="460"/>
    </row>
    <row r="912" spans="21:21" x14ac:dyDescent="0.2">
      <c r="U912" s="460"/>
    </row>
    <row r="913" spans="21:21" x14ac:dyDescent="0.2">
      <c r="U913" s="460"/>
    </row>
    <row r="914" spans="21:21" x14ac:dyDescent="0.2">
      <c r="U914" s="460"/>
    </row>
    <row r="915" spans="21:21" x14ac:dyDescent="0.2">
      <c r="U915" s="460"/>
    </row>
    <row r="916" spans="21:21" x14ac:dyDescent="0.2">
      <c r="U916" s="460"/>
    </row>
    <row r="917" spans="21:21" x14ac:dyDescent="0.2">
      <c r="U917" s="460"/>
    </row>
    <row r="918" spans="21:21" x14ac:dyDescent="0.2">
      <c r="U918" s="460"/>
    </row>
    <row r="919" spans="21:21" x14ac:dyDescent="0.2">
      <c r="U919" s="460"/>
    </row>
    <row r="920" spans="21:21" x14ac:dyDescent="0.2">
      <c r="U920" s="460"/>
    </row>
    <row r="921" spans="21:21" x14ac:dyDescent="0.2">
      <c r="U921" s="460"/>
    </row>
    <row r="922" spans="21:21" x14ac:dyDescent="0.2">
      <c r="U922" s="460"/>
    </row>
    <row r="923" spans="21:21" x14ac:dyDescent="0.2">
      <c r="U923" s="460"/>
    </row>
    <row r="924" spans="21:21" x14ac:dyDescent="0.2">
      <c r="U924" s="460"/>
    </row>
    <row r="925" spans="21:21" x14ac:dyDescent="0.2">
      <c r="U925" s="460"/>
    </row>
    <row r="926" spans="21:21" x14ac:dyDescent="0.2">
      <c r="U926" s="460"/>
    </row>
    <row r="927" spans="21:21" x14ac:dyDescent="0.2">
      <c r="U927" s="460"/>
    </row>
    <row r="928" spans="21:21" x14ac:dyDescent="0.2">
      <c r="U928" s="460"/>
    </row>
    <row r="929" spans="21:21" x14ac:dyDescent="0.2">
      <c r="U929" s="460"/>
    </row>
    <row r="930" spans="21:21" x14ac:dyDescent="0.2">
      <c r="U930" s="460"/>
    </row>
    <row r="931" spans="21:21" x14ac:dyDescent="0.2">
      <c r="U931" s="460"/>
    </row>
    <row r="932" spans="21:21" x14ac:dyDescent="0.2">
      <c r="U932" s="460"/>
    </row>
    <row r="933" spans="21:21" x14ac:dyDescent="0.2">
      <c r="U933" s="460"/>
    </row>
    <row r="934" spans="21:21" x14ac:dyDescent="0.2">
      <c r="U934" s="460"/>
    </row>
    <row r="935" spans="21:21" x14ac:dyDescent="0.2">
      <c r="U935" s="460"/>
    </row>
    <row r="936" spans="21:21" x14ac:dyDescent="0.2">
      <c r="U936" s="460"/>
    </row>
    <row r="937" spans="21:21" x14ac:dyDescent="0.2">
      <c r="U937" s="460"/>
    </row>
    <row r="938" spans="21:21" x14ac:dyDescent="0.2">
      <c r="U938" s="460"/>
    </row>
    <row r="939" spans="21:21" x14ac:dyDescent="0.2">
      <c r="U939" s="460"/>
    </row>
    <row r="940" spans="21:21" x14ac:dyDescent="0.2">
      <c r="U940" s="460"/>
    </row>
    <row r="941" spans="21:21" x14ac:dyDescent="0.2">
      <c r="U941" s="460"/>
    </row>
    <row r="942" spans="21:21" x14ac:dyDescent="0.2">
      <c r="U942" s="460"/>
    </row>
    <row r="943" spans="21:21" x14ac:dyDescent="0.2">
      <c r="U943" s="460"/>
    </row>
    <row r="944" spans="21:21" x14ac:dyDescent="0.2">
      <c r="U944" s="460"/>
    </row>
    <row r="945" spans="21:21" x14ac:dyDescent="0.2">
      <c r="U945" s="460"/>
    </row>
    <row r="946" spans="21:21" x14ac:dyDescent="0.2">
      <c r="U946" s="460"/>
    </row>
    <row r="947" spans="21:21" x14ac:dyDescent="0.2">
      <c r="U947" s="460"/>
    </row>
    <row r="948" spans="21:21" x14ac:dyDescent="0.2">
      <c r="U948" s="460"/>
    </row>
    <row r="949" spans="21:21" x14ac:dyDescent="0.2">
      <c r="U949" s="460"/>
    </row>
    <row r="950" spans="21:21" x14ac:dyDescent="0.2">
      <c r="U950" s="460"/>
    </row>
    <row r="951" spans="21:21" x14ac:dyDescent="0.2">
      <c r="U951" s="460"/>
    </row>
    <row r="952" spans="21:21" x14ac:dyDescent="0.2">
      <c r="U952" s="460"/>
    </row>
    <row r="953" spans="21:21" x14ac:dyDescent="0.2">
      <c r="U953" s="460"/>
    </row>
    <row r="954" spans="21:21" x14ac:dyDescent="0.2">
      <c r="U954" s="460"/>
    </row>
    <row r="955" spans="21:21" x14ac:dyDescent="0.2">
      <c r="U955" s="460"/>
    </row>
    <row r="956" spans="21:21" x14ac:dyDescent="0.2">
      <c r="U956" s="460"/>
    </row>
    <row r="957" spans="21:21" x14ac:dyDescent="0.2">
      <c r="U957" s="460"/>
    </row>
    <row r="958" spans="21:21" x14ac:dyDescent="0.2">
      <c r="U958" s="460"/>
    </row>
    <row r="959" spans="21:21" x14ac:dyDescent="0.2">
      <c r="U959" s="460"/>
    </row>
    <row r="960" spans="21:21" x14ac:dyDescent="0.2">
      <c r="U960" s="460"/>
    </row>
    <row r="961" spans="21:21" x14ac:dyDescent="0.2">
      <c r="U961" s="460"/>
    </row>
    <row r="962" spans="21:21" x14ac:dyDescent="0.2">
      <c r="U962" s="460"/>
    </row>
    <row r="963" spans="21:21" x14ac:dyDescent="0.2">
      <c r="U963" s="460"/>
    </row>
    <row r="964" spans="21:21" x14ac:dyDescent="0.2">
      <c r="U964" s="460"/>
    </row>
    <row r="965" spans="21:21" x14ac:dyDescent="0.2">
      <c r="U965" s="460"/>
    </row>
    <row r="966" spans="21:21" x14ac:dyDescent="0.2">
      <c r="U966" s="460"/>
    </row>
    <row r="967" spans="21:21" x14ac:dyDescent="0.2">
      <c r="U967" s="460"/>
    </row>
    <row r="968" spans="21:21" x14ac:dyDescent="0.2">
      <c r="U968" s="460"/>
    </row>
    <row r="969" spans="21:21" x14ac:dyDescent="0.2">
      <c r="U969" s="460"/>
    </row>
    <row r="970" spans="21:21" x14ac:dyDescent="0.2">
      <c r="U970" s="460"/>
    </row>
    <row r="971" spans="21:21" x14ac:dyDescent="0.2">
      <c r="U971" s="460"/>
    </row>
    <row r="972" spans="21:21" x14ac:dyDescent="0.2">
      <c r="U972" s="460"/>
    </row>
    <row r="973" spans="21:21" x14ac:dyDescent="0.2">
      <c r="U973" s="460"/>
    </row>
    <row r="974" spans="21:21" x14ac:dyDescent="0.2">
      <c r="U974" s="460"/>
    </row>
    <row r="975" spans="21:21" x14ac:dyDescent="0.2">
      <c r="U975" s="460"/>
    </row>
    <row r="976" spans="21:21" x14ac:dyDescent="0.2">
      <c r="U976" s="460"/>
    </row>
    <row r="977" spans="21:21" x14ac:dyDescent="0.2">
      <c r="U977" s="460"/>
    </row>
    <row r="978" spans="21:21" x14ac:dyDescent="0.2">
      <c r="U978" s="460"/>
    </row>
    <row r="979" spans="21:21" x14ac:dyDescent="0.2">
      <c r="U979" s="460"/>
    </row>
    <row r="980" spans="21:21" x14ac:dyDescent="0.2">
      <c r="U980" s="460"/>
    </row>
    <row r="981" spans="21:21" x14ac:dyDescent="0.2">
      <c r="U981" s="460"/>
    </row>
    <row r="982" spans="21:21" x14ac:dyDescent="0.2">
      <c r="U982" s="460"/>
    </row>
    <row r="983" spans="21:21" x14ac:dyDescent="0.2">
      <c r="U983" s="460"/>
    </row>
    <row r="984" spans="21:21" x14ac:dyDescent="0.2">
      <c r="U984" s="460"/>
    </row>
    <row r="985" spans="21:21" x14ac:dyDescent="0.2">
      <c r="U985" s="460"/>
    </row>
    <row r="986" spans="21:21" x14ac:dyDescent="0.2">
      <c r="U986" s="460"/>
    </row>
    <row r="987" spans="21:21" x14ac:dyDescent="0.2">
      <c r="U987" s="460"/>
    </row>
    <row r="988" spans="21:21" x14ac:dyDescent="0.2">
      <c r="U988" s="460"/>
    </row>
    <row r="989" spans="21:21" x14ac:dyDescent="0.2">
      <c r="U989" s="460"/>
    </row>
    <row r="990" spans="21:21" x14ac:dyDescent="0.2">
      <c r="U990" s="460"/>
    </row>
    <row r="991" spans="21:21" x14ac:dyDescent="0.2">
      <c r="U991" s="460"/>
    </row>
    <row r="992" spans="21:21" x14ac:dyDescent="0.2">
      <c r="U992" s="460"/>
    </row>
    <row r="993" spans="21:21" x14ac:dyDescent="0.2">
      <c r="U993" s="460"/>
    </row>
    <row r="994" spans="21:21" x14ac:dyDescent="0.2">
      <c r="U994" s="460"/>
    </row>
    <row r="995" spans="21:21" x14ac:dyDescent="0.2">
      <c r="U995" s="460"/>
    </row>
    <row r="996" spans="21:21" x14ac:dyDescent="0.2">
      <c r="U996" s="460"/>
    </row>
    <row r="997" spans="21:21" x14ac:dyDescent="0.2">
      <c r="U997" s="460"/>
    </row>
    <row r="998" spans="21:21" x14ac:dyDescent="0.2">
      <c r="U998" s="460"/>
    </row>
    <row r="999" spans="21:21" x14ac:dyDescent="0.2">
      <c r="U999" s="460"/>
    </row>
    <row r="1000" spans="21:21" x14ac:dyDescent="0.2">
      <c r="U1000" s="460"/>
    </row>
    <row r="1001" spans="21:21" x14ac:dyDescent="0.2">
      <c r="U1001" s="460"/>
    </row>
    <row r="1002" spans="21:21" x14ac:dyDescent="0.2">
      <c r="U1002" s="460"/>
    </row>
    <row r="1003" spans="21:21" x14ac:dyDescent="0.2">
      <c r="U1003" s="460"/>
    </row>
    <row r="1004" spans="21:21" x14ac:dyDescent="0.2">
      <c r="U1004" s="460"/>
    </row>
    <row r="1005" spans="21:21" x14ac:dyDescent="0.2">
      <c r="U1005" s="460"/>
    </row>
    <row r="1006" spans="21:21" x14ac:dyDescent="0.2">
      <c r="U1006" s="460"/>
    </row>
    <row r="1007" spans="21:21" x14ac:dyDescent="0.2">
      <c r="U1007" s="460"/>
    </row>
    <row r="1008" spans="21:21" x14ac:dyDescent="0.2">
      <c r="U1008" s="460"/>
    </row>
    <row r="1009" spans="21:21" x14ac:dyDescent="0.2">
      <c r="U1009" s="460"/>
    </row>
    <row r="1010" spans="21:21" x14ac:dyDescent="0.2">
      <c r="U1010" s="460"/>
    </row>
    <row r="1011" spans="21:21" x14ac:dyDescent="0.2">
      <c r="U1011" s="460"/>
    </row>
    <row r="1012" spans="21:21" x14ac:dyDescent="0.2">
      <c r="U1012" s="460"/>
    </row>
    <row r="1013" spans="21:21" x14ac:dyDescent="0.2">
      <c r="U1013" s="460"/>
    </row>
    <row r="1014" spans="21:21" x14ac:dyDescent="0.2">
      <c r="U1014" s="460"/>
    </row>
    <row r="1015" spans="21:21" x14ac:dyDescent="0.2">
      <c r="U1015" s="460"/>
    </row>
    <row r="1016" spans="21:21" x14ac:dyDescent="0.2">
      <c r="U1016" s="460"/>
    </row>
    <row r="1017" spans="21:21" x14ac:dyDescent="0.2">
      <c r="U1017" s="460"/>
    </row>
    <row r="1018" spans="21:21" x14ac:dyDescent="0.2">
      <c r="U1018" s="460"/>
    </row>
    <row r="1019" spans="21:21" x14ac:dyDescent="0.2">
      <c r="U1019" s="460"/>
    </row>
    <row r="1020" spans="21:21" x14ac:dyDescent="0.2">
      <c r="U1020" s="460"/>
    </row>
    <row r="1021" spans="21:21" x14ac:dyDescent="0.2">
      <c r="U1021" s="460"/>
    </row>
    <row r="1022" spans="21:21" x14ac:dyDescent="0.2">
      <c r="U1022" s="460"/>
    </row>
    <row r="1023" spans="21:21" x14ac:dyDescent="0.2">
      <c r="U1023" s="460"/>
    </row>
    <row r="1024" spans="21:21" x14ac:dyDescent="0.2">
      <c r="U1024" s="460"/>
    </row>
    <row r="1025" spans="21:21" x14ac:dyDescent="0.2">
      <c r="U1025" s="460"/>
    </row>
    <row r="1026" spans="21:21" x14ac:dyDescent="0.2">
      <c r="U1026" s="460"/>
    </row>
    <row r="1027" spans="21:21" x14ac:dyDescent="0.2">
      <c r="U1027" s="460"/>
    </row>
    <row r="1028" spans="21:21" x14ac:dyDescent="0.2">
      <c r="U1028" s="460"/>
    </row>
    <row r="1029" spans="21:21" x14ac:dyDescent="0.2">
      <c r="U1029" s="460"/>
    </row>
    <row r="1030" spans="21:21" x14ac:dyDescent="0.2">
      <c r="U1030" s="460"/>
    </row>
    <row r="1031" spans="21:21" x14ac:dyDescent="0.2">
      <c r="U1031" s="460"/>
    </row>
    <row r="1032" spans="21:21" x14ac:dyDescent="0.2">
      <c r="U1032" s="460"/>
    </row>
    <row r="1033" spans="21:21" x14ac:dyDescent="0.2">
      <c r="U1033" s="460"/>
    </row>
    <row r="1034" spans="21:21" x14ac:dyDescent="0.2">
      <c r="U1034" s="460"/>
    </row>
    <row r="1035" spans="21:21" x14ac:dyDescent="0.2">
      <c r="U1035" s="460"/>
    </row>
    <row r="1036" spans="21:21" x14ac:dyDescent="0.2">
      <c r="U1036" s="460"/>
    </row>
    <row r="1037" spans="21:21" x14ac:dyDescent="0.2">
      <c r="U1037" s="460"/>
    </row>
    <row r="1038" spans="21:21" x14ac:dyDescent="0.2">
      <c r="U1038" s="460"/>
    </row>
    <row r="1039" spans="21:21" x14ac:dyDescent="0.2">
      <c r="U1039" s="460"/>
    </row>
    <row r="1040" spans="21:21" x14ac:dyDescent="0.2">
      <c r="U1040" s="460"/>
    </row>
    <row r="1041" spans="21:21" x14ac:dyDescent="0.2">
      <c r="U1041" s="460"/>
    </row>
    <row r="1042" spans="21:21" x14ac:dyDescent="0.2">
      <c r="U1042" s="460"/>
    </row>
    <row r="1043" spans="21:21" x14ac:dyDescent="0.2">
      <c r="U1043" s="460"/>
    </row>
    <row r="1044" spans="21:21" x14ac:dyDescent="0.2">
      <c r="U1044" s="460"/>
    </row>
    <row r="1045" spans="21:21" x14ac:dyDescent="0.2">
      <c r="U1045" s="460"/>
    </row>
    <row r="1046" spans="21:21" x14ac:dyDescent="0.2">
      <c r="U1046" s="460"/>
    </row>
    <row r="1047" spans="21:21" x14ac:dyDescent="0.2">
      <c r="U1047" s="460"/>
    </row>
    <row r="1048" spans="21:21" x14ac:dyDescent="0.2">
      <c r="U1048" s="460"/>
    </row>
    <row r="1049" spans="21:21" x14ac:dyDescent="0.2">
      <c r="U1049" s="460"/>
    </row>
    <row r="1050" spans="21:21" x14ac:dyDescent="0.2">
      <c r="U1050" s="460"/>
    </row>
    <row r="1051" spans="21:21" x14ac:dyDescent="0.2">
      <c r="U1051" s="460"/>
    </row>
    <row r="1052" spans="21:21" x14ac:dyDescent="0.2">
      <c r="U1052" s="460"/>
    </row>
    <row r="1053" spans="21:21" x14ac:dyDescent="0.2">
      <c r="U1053" s="460"/>
    </row>
    <row r="1054" spans="21:21" x14ac:dyDescent="0.2">
      <c r="U1054" s="460"/>
    </row>
    <row r="1055" spans="21:21" x14ac:dyDescent="0.2">
      <c r="U1055" s="460"/>
    </row>
    <row r="1056" spans="21:21" x14ac:dyDescent="0.2">
      <c r="U1056" s="460"/>
    </row>
    <row r="1057" spans="21:21" x14ac:dyDescent="0.2">
      <c r="U1057" s="460"/>
    </row>
    <row r="1058" spans="21:21" x14ac:dyDescent="0.2">
      <c r="U1058" s="460"/>
    </row>
    <row r="1059" spans="21:21" x14ac:dyDescent="0.2">
      <c r="U1059" s="460"/>
    </row>
    <row r="1060" spans="21:21" x14ac:dyDescent="0.2">
      <c r="U1060" s="460"/>
    </row>
    <row r="1061" spans="21:21" x14ac:dyDescent="0.2">
      <c r="U1061" s="460"/>
    </row>
    <row r="1062" spans="21:21" x14ac:dyDescent="0.2">
      <c r="U1062" s="460"/>
    </row>
    <row r="1063" spans="21:21" x14ac:dyDescent="0.2">
      <c r="U1063" s="460"/>
    </row>
    <row r="1064" spans="21:21" x14ac:dyDescent="0.2">
      <c r="U1064" s="460"/>
    </row>
    <row r="1065" spans="21:21" x14ac:dyDescent="0.2">
      <c r="U1065" s="460"/>
    </row>
    <row r="1066" spans="21:21" x14ac:dyDescent="0.2">
      <c r="U1066" s="460"/>
    </row>
    <row r="1067" spans="21:21" x14ac:dyDescent="0.2">
      <c r="U1067" s="460"/>
    </row>
    <row r="1068" spans="21:21" x14ac:dyDescent="0.2">
      <c r="U1068" s="460"/>
    </row>
    <row r="1069" spans="21:21" x14ac:dyDescent="0.2">
      <c r="U1069" s="460"/>
    </row>
    <row r="1070" spans="21:21" x14ac:dyDescent="0.2">
      <c r="U1070" s="460"/>
    </row>
    <row r="1071" spans="21:21" x14ac:dyDescent="0.2">
      <c r="U1071" s="460"/>
    </row>
    <row r="1072" spans="21:21" x14ac:dyDescent="0.2">
      <c r="U1072" s="460"/>
    </row>
    <row r="1073" spans="21:21" x14ac:dyDescent="0.2">
      <c r="U1073" s="460"/>
    </row>
    <row r="1074" spans="21:21" x14ac:dyDescent="0.2">
      <c r="U1074" s="460"/>
    </row>
    <row r="1075" spans="21:21" x14ac:dyDescent="0.2">
      <c r="U1075" s="460"/>
    </row>
    <row r="1076" spans="21:21" x14ac:dyDescent="0.2">
      <c r="U1076" s="460"/>
    </row>
    <row r="1077" spans="21:21" x14ac:dyDescent="0.2">
      <c r="U1077" s="460"/>
    </row>
    <row r="1078" spans="21:21" x14ac:dyDescent="0.2">
      <c r="U1078" s="460"/>
    </row>
    <row r="1079" spans="21:21" x14ac:dyDescent="0.2">
      <c r="U1079" s="460"/>
    </row>
    <row r="1080" spans="21:21" x14ac:dyDescent="0.2">
      <c r="U1080" s="460"/>
    </row>
    <row r="1081" spans="21:21" x14ac:dyDescent="0.2">
      <c r="U1081" s="460"/>
    </row>
    <row r="1082" spans="21:21" x14ac:dyDescent="0.2">
      <c r="U1082" s="460"/>
    </row>
    <row r="1083" spans="21:21" x14ac:dyDescent="0.2">
      <c r="U1083" s="460"/>
    </row>
    <row r="1084" spans="21:21" x14ac:dyDescent="0.2">
      <c r="U1084" s="460"/>
    </row>
    <row r="1085" spans="21:21" x14ac:dyDescent="0.2">
      <c r="U1085" s="460"/>
    </row>
    <row r="1086" spans="21:21" x14ac:dyDescent="0.2">
      <c r="U1086" s="460"/>
    </row>
    <row r="1087" spans="21:21" x14ac:dyDescent="0.2">
      <c r="U1087" s="460"/>
    </row>
    <row r="1088" spans="21:21" x14ac:dyDescent="0.2">
      <c r="U1088" s="460"/>
    </row>
    <row r="1089" spans="21:21" x14ac:dyDescent="0.2">
      <c r="U1089" s="460"/>
    </row>
    <row r="1090" spans="21:21" x14ac:dyDescent="0.2">
      <c r="U1090" s="460"/>
    </row>
    <row r="1091" spans="21:21" x14ac:dyDescent="0.2">
      <c r="U1091" s="460"/>
    </row>
    <row r="1092" spans="21:21" x14ac:dyDescent="0.2">
      <c r="U1092" s="460"/>
    </row>
    <row r="1093" spans="21:21" x14ac:dyDescent="0.2">
      <c r="U1093" s="460"/>
    </row>
    <row r="1094" spans="21:21" x14ac:dyDescent="0.2">
      <c r="U1094" s="460"/>
    </row>
    <row r="1095" spans="21:21" x14ac:dyDescent="0.2">
      <c r="U1095" s="460"/>
    </row>
    <row r="1096" spans="21:21" x14ac:dyDescent="0.2">
      <c r="U1096" s="460"/>
    </row>
    <row r="1097" spans="21:21" x14ac:dyDescent="0.2">
      <c r="U1097" s="460"/>
    </row>
    <row r="1098" spans="21:21" x14ac:dyDescent="0.2">
      <c r="U1098" s="460"/>
    </row>
    <row r="1099" spans="21:21" x14ac:dyDescent="0.2">
      <c r="U1099" s="460"/>
    </row>
    <row r="1100" spans="21:21" x14ac:dyDescent="0.2">
      <c r="U1100" s="460"/>
    </row>
    <row r="1101" spans="21:21" x14ac:dyDescent="0.2">
      <c r="U1101" s="460"/>
    </row>
    <row r="1102" spans="21:21" x14ac:dyDescent="0.2">
      <c r="U1102" s="460"/>
    </row>
    <row r="1103" spans="21:21" x14ac:dyDescent="0.2">
      <c r="U1103" s="460"/>
    </row>
    <row r="1104" spans="21:21" x14ac:dyDescent="0.2">
      <c r="U1104" s="460"/>
    </row>
    <row r="1105" spans="21:21" x14ac:dyDescent="0.2">
      <c r="U1105" s="460"/>
    </row>
    <row r="1106" spans="21:21" x14ac:dyDescent="0.2">
      <c r="U1106" s="460"/>
    </row>
    <row r="1107" spans="21:21" x14ac:dyDescent="0.2">
      <c r="U1107" s="460"/>
    </row>
    <row r="1108" spans="21:21" x14ac:dyDescent="0.2">
      <c r="U1108" s="460"/>
    </row>
    <row r="1109" spans="21:21" x14ac:dyDescent="0.2">
      <c r="U1109" s="460"/>
    </row>
    <row r="1110" spans="21:21" x14ac:dyDescent="0.2">
      <c r="U1110" s="460"/>
    </row>
    <row r="1111" spans="21:21" x14ac:dyDescent="0.2">
      <c r="U1111" s="460"/>
    </row>
    <row r="1112" spans="21:21" x14ac:dyDescent="0.2">
      <c r="U1112" s="460"/>
    </row>
    <row r="1113" spans="21:21" x14ac:dyDescent="0.2">
      <c r="U1113" s="460"/>
    </row>
    <row r="1114" spans="21:21" x14ac:dyDescent="0.2">
      <c r="U1114" s="460"/>
    </row>
    <row r="1115" spans="21:21" x14ac:dyDescent="0.2">
      <c r="U1115" s="460"/>
    </row>
    <row r="1116" spans="21:21" x14ac:dyDescent="0.2">
      <c r="U1116" s="460"/>
    </row>
    <row r="1117" spans="21:21" x14ac:dyDescent="0.2">
      <c r="U1117" s="460"/>
    </row>
    <row r="1118" spans="21:21" x14ac:dyDescent="0.2">
      <c r="U1118" s="460"/>
    </row>
    <row r="1119" spans="21:21" x14ac:dyDescent="0.2">
      <c r="U1119" s="460"/>
    </row>
    <row r="1120" spans="21:21" x14ac:dyDescent="0.2">
      <c r="U1120" s="460"/>
    </row>
    <row r="1121" spans="21:21" x14ac:dyDescent="0.2">
      <c r="U1121" s="460"/>
    </row>
    <row r="1122" spans="21:21" x14ac:dyDescent="0.2">
      <c r="U1122" s="460"/>
    </row>
    <row r="1123" spans="21:21" x14ac:dyDescent="0.2">
      <c r="U1123" s="460"/>
    </row>
    <row r="1124" spans="21:21" x14ac:dyDescent="0.2">
      <c r="U1124" s="460"/>
    </row>
    <row r="1125" spans="21:21" x14ac:dyDescent="0.2">
      <c r="U1125" s="460"/>
    </row>
    <row r="1126" spans="21:21" x14ac:dyDescent="0.2">
      <c r="U1126" s="460"/>
    </row>
    <row r="1127" spans="21:21" x14ac:dyDescent="0.2">
      <c r="U1127" s="460"/>
    </row>
    <row r="1128" spans="21:21" x14ac:dyDescent="0.2">
      <c r="U1128" s="460"/>
    </row>
    <row r="1129" spans="21:21" x14ac:dyDescent="0.2">
      <c r="U1129" s="460"/>
    </row>
    <row r="1130" spans="21:21" x14ac:dyDescent="0.2">
      <c r="U1130" s="460"/>
    </row>
    <row r="1131" spans="21:21" x14ac:dyDescent="0.2">
      <c r="U1131" s="460"/>
    </row>
    <row r="1132" spans="21:21" x14ac:dyDescent="0.2">
      <c r="U1132" s="460"/>
    </row>
    <row r="1133" spans="21:21" x14ac:dyDescent="0.2">
      <c r="U1133" s="460"/>
    </row>
    <row r="1134" spans="21:21" x14ac:dyDescent="0.2">
      <c r="U1134" s="460"/>
    </row>
    <row r="1135" spans="21:21" x14ac:dyDescent="0.2">
      <c r="U1135" s="460"/>
    </row>
    <row r="1136" spans="21:21" x14ac:dyDescent="0.2">
      <c r="U1136" s="460"/>
    </row>
    <row r="1137" spans="21:21" x14ac:dyDescent="0.2">
      <c r="U1137" s="460"/>
    </row>
    <row r="1138" spans="21:21" x14ac:dyDescent="0.2">
      <c r="U1138" s="460"/>
    </row>
    <row r="1139" spans="21:21" x14ac:dyDescent="0.2">
      <c r="U1139" s="460"/>
    </row>
    <row r="1140" spans="21:21" x14ac:dyDescent="0.2">
      <c r="U1140" s="460"/>
    </row>
    <row r="1141" spans="21:21" x14ac:dyDescent="0.2">
      <c r="U1141" s="460"/>
    </row>
    <row r="1142" spans="21:21" x14ac:dyDescent="0.2">
      <c r="U1142" s="460"/>
    </row>
    <row r="1143" spans="21:21" x14ac:dyDescent="0.2">
      <c r="U1143" s="460"/>
    </row>
    <row r="1144" spans="21:21" x14ac:dyDescent="0.2">
      <c r="U1144" s="460"/>
    </row>
    <row r="1145" spans="21:21" x14ac:dyDescent="0.2">
      <c r="U1145" s="460"/>
    </row>
    <row r="1146" spans="21:21" x14ac:dyDescent="0.2">
      <c r="U1146" s="460"/>
    </row>
    <row r="1147" spans="21:21" x14ac:dyDescent="0.2">
      <c r="U1147" s="460"/>
    </row>
    <row r="1148" spans="21:21" x14ac:dyDescent="0.2">
      <c r="U1148" s="460"/>
    </row>
    <row r="1149" spans="21:21" x14ac:dyDescent="0.2">
      <c r="U1149" s="460"/>
    </row>
    <row r="1150" spans="21:21" x14ac:dyDescent="0.2">
      <c r="U1150" s="460"/>
    </row>
    <row r="1151" spans="21:21" x14ac:dyDescent="0.2">
      <c r="U1151" s="460"/>
    </row>
    <row r="1152" spans="21:21" x14ac:dyDescent="0.2">
      <c r="U1152" s="460"/>
    </row>
    <row r="1153" spans="21:21" x14ac:dyDescent="0.2">
      <c r="U1153" s="460"/>
    </row>
    <row r="1154" spans="21:21" x14ac:dyDescent="0.2">
      <c r="U1154" s="460"/>
    </row>
    <row r="1155" spans="21:21" x14ac:dyDescent="0.2">
      <c r="U1155" s="460"/>
    </row>
    <row r="1156" spans="21:21" x14ac:dyDescent="0.2">
      <c r="U1156" s="460"/>
    </row>
    <row r="1157" spans="21:21" x14ac:dyDescent="0.2">
      <c r="U1157" s="460"/>
    </row>
    <row r="1158" spans="21:21" x14ac:dyDescent="0.2">
      <c r="U1158" s="460"/>
    </row>
    <row r="1159" spans="21:21" x14ac:dyDescent="0.2">
      <c r="U1159" s="460"/>
    </row>
    <row r="1160" spans="21:21" x14ac:dyDescent="0.2">
      <c r="U1160" s="460"/>
    </row>
    <row r="1161" spans="21:21" x14ac:dyDescent="0.2">
      <c r="U1161" s="460"/>
    </row>
    <row r="1162" spans="21:21" x14ac:dyDescent="0.2">
      <c r="U1162" s="460"/>
    </row>
    <row r="1163" spans="21:21" x14ac:dyDescent="0.2">
      <c r="U1163" s="460"/>
    </row>
    <row r="1164" spans="21:21" x14ac:dyDescent="0.2">
      <c r="U1164" s="460"/>
    </row>
    <row r="1165" spans="21:21" x14ac:dyDescent="0.2">
      <c r="U1165" s="460"/>
    </row>
    <row r="1166" spans="21:21" x14ac:dyDescent="0.2">
      <c r="U1166" s="460"/>
    </row>
    <row r="1167" spans="21:21" x14ac:dyDescent="0.2">
      <c r="U1167" s="460"/>
    </row>
    <row r="1168" spans="21:21" x14ac:dyDescent="0.2">
      <c r="U1168" s="460"/>
    </row>
    <row r="1169" spans="21:21" x14ac:dyDescent="0.2">
      <c r="U1169" s="460"/>
    </row>
    <row r="1170" spans="21:21" x14ac:dyDescent="0.2">
      <c r="U1170" s="460"/>
    </row>
    <row r="1171" spans="21:21" x14ac:dyDescent="0.2">
      <c r="U1171" s="460"/>
    </row>
    <row r="1172" spans="21:21" x14ac:dyDescent="0.2">
      <c r="U1172" s="460"/>
    </row>
    <row r="1173" spans="21:21" x14ac:dyDescent="0.2">
      <c r="U1173" s="460"/>
    </row>
    <row r="1174" spans="21:21" x14ac:dyDescent="0.2">
      <c r="U1174" s="460"/>
    </row>
    <row r="1175" spans="21:21" x14ac:dyDescent="0.2">
      <c r="U1175" s="460"/>
    </row>
    <row r="1176" spans="21:21" x14ac:dyDescent="0.2">
      <c r="U1176" s="460"/>
    </row>
    <row r="1177" spans="21:21" x14ac:dyDescent="0.2">
      <c r="U1177" s="460"/>
    </row>
    <row r="1178" spans="21:21" x14ac:dyDescent="0.2">
      <c r="U1178" s="460"/>
    </row>
    <row r="1179" spans="21:21" x14ac:dyDescent="0.2">
      <c r="U1179" s="460"/>
    </row>
    <row r="1180" spans="21:21" x14ac:dyDescent="0.2">
      <c r="U1180" s="460"/>
    </row>
    <row r="1181" spans="21:21" x14ac:dyDescent="0.2">
      <c r="U1181" s="460"/>
    </row>
    <row r="1182" spans="21:21" x14ac:dyDescent="0.2">
      <c r="U1182" s="460"/>
    </row>
    <row r="1183" spans="21:21" x14ac:dyDescent="0.2">
      <c r="U1183" s="460"/>
    </row>
    <row r="1184" spans="21:21" x14ac:dyDescent="0.2">
      <c r="U1184" s="460"/>
    </row>
    <row r="1185" spans="21:21" x14ac:dyDescent="0.2">
      <c r="U1185" s="460"/>
    </row>
    <row r="1186" spans="21:21" x14ac:dyDescent="0.2">
      <c r="U1186" s="460"/>
    </row>
    <row r="1187" spans="21:21" x14ac:dyDescent="0.2">
      <c r="U1187" s="460"/>
    </row>
    <row r="1188" spans="21:21" x14ac:dyDescent="0.2">
      <c r="U1188" s="460"/>
    </row>
    <row r="1189" spans="21:21" x14ac:dyDescent="0.2">
      <c r="U1189" s="460"/>
    </row>
    <row r="1190" spans="21:21" x14ac:dyDescent="0.2">
      <c r="U1190" s="460"/>
    </row>
    <row r="1191" spans="21:21" x14ac:dyDescent="0.2">
      <c r="U1191" s="460"/>
    </row>
    <row r="1192" spans="21:21" x14ac:dyDescent="0.2">
      <c r="U1192" s="460"/>
    </row>
    <row r="1193" spans="21:21" x14ac:dyDescent="0.2">
      <c r="U1193" s="460"/>
    </row>
    <row r="1194" spans="21:21" x14ac:dyDescent="0.2">
      <c r="U1194" s="460"/>
    </row>
    <row r="1195" spans="21:21" x14ac:dyDescent="0.2">
      <c r="U1195" s="460"/>
    </row>
    <row r="1196" spans="21:21" x14ac:dyDescent="0.2">
      <c r="U1196" s="460"/>
    </row>
    <row r="1197" spans="21:21" x14ac:dyDescent="0.2">
      <c r="U1197" s="460"/>
    </row>
    <row r="1198" spans="21:21" x14ac:dyDescent="0.2">
      <c r="U1198" s="460"/>
    </row>
    <row r="1199" spans="21:21" x14ac:dyDescent="0.2">
      <c r="U1199" s="460"/>
    </row>
    <row r="1200" spans="21:21" x14ac:dyDescent="0.2">
      <c r="U1200" s="460"/>
    </row>
    <row r="1201" spans="21:21" x14ac:dyDescent="0.2">
      <c r="U1201" s="460"/>
    </row>
    <row r="1202" spans="21:21" x14ac:dyDescent="0.2">
      <c r="U1202" s="460"/>
    </row>
    <row r="1203" spans="21:21" x14ac:dyDescent="0.2">
      <c r="U1203" s="460"/>
    </row>
    <row r="1204" spans="21:21" x14ac:dyDescent="0.2">
      <c r="U1204" s="460"/>
    </row>
    <row r="1205" spans="21:21" x14ac:dyDescent="0.2">
      <c r="U1205" s="460"/>
    </row>
    <row r="1206" spans="21:21" x14ac:dyDescent="0.2">
      <c r="U1206" s="460"/>
    </row>
    <row r="1207" spans="21:21" x14ac:dyDescent="0.2">
      <c r="U1207" s="460"/>
    </row>
    <row r="1208" spans="21:21" x14ac:dyDescent="0.2">
      <c r="U1208" s="460"/>
    </row>
    <row r="1209" spans="21:21" x14ac:dyDescent="0.2">
      <c r="U1209" s="460"/>
    </row>
    <row r="1210" spans="21:21" x14ac:dyDescent="0.2">
      <c r="U1210" s="460"/>
    </row>
    <row r="1211" spans="21:21" x14ac:dyDescent="0.2">
      <c r="U1211" s="460"/>
    </row>
    <row r="1212" spans="21:21" x14ac:dyDescent="0.2">
      <c r="U1212" s="460"/>
    </row>
    <row r="1213" spans="21:21" x14ac:dyDescent="0.2">
      <c r="U1213" s="460"/>
    </row>
    <row r="1214" spans="21:21" x14ac:dyDescent="0.2">
      <c r="U1214" s="460"/>
    </row>
    <row r="1215" spans="21:21" x14ac:dyDescent="0.2">
      <c r="U1215" s="460"/>
    </row>
    <row r="1216" spans="21:21" x14ac:dyDescent="0.2">
      <c r="U1216" s="460"/>
    </row>
    <row r="1217" spans="21:21" x14ac:dyDescent="0.2">
      <c r="U1217" s="460"/>
    </row>
    <row r="1218" spans="21:21" x14ac:dyDescent="0.2">
      <c r="U1218" s="460"/>
    </row>
    <row r="1219" spans="21:21" x14ac:dyDescent="0.2">
      <c r="U1219" s="460"/>
    </row>
    <row r="1220" spans="21:21" x14ac:dyDescent="0.2">
      <c r="U1220" s="460"/>
    </row>
    <row r="1221" spans="21:21" x14ac:dyDescent="0.2">
      <c r="U1221" s="460"/>
    </row>
    <row r="1222" spans="21:21" x14ac:dyDescent="0.2">
      <c r="U1222" s="460"/>
    </row>
    <row r="1223" spans="21:21" x14ac:dyDescent="0.2">
      <c r="U1223" s="460"/>
    </row>
    <row r="1224" spans="21:21" x14ac:dyDescent="0.2">
      <c r="U1224" s="460"/>
    </row>
    <row r="1225" spans="21:21" x14ac:dyDescent="0.2">
      <c r="U1225" s="460"/>
    </row>
    <row r="1226" spans="21:21" x14ac:dyDescent="0.2">
      <c r="U1226" s="460"/>
    </row>
    <row r="1227" spans="21:21" x14ac:dyDescent="0.2">
      <c r="U1227" s="460"/>
    </row>
    <row r="1228" spans="21:21" x14ac:dyDescent="0.2">
      <c r="U1228" s="460"/>
    </row>
    <row r="1229" spans="21:21" x14ac:dyDescent="0.2">
      <c r="U1229" s="460"/>
    </row>
    <row r="1230" spans="21:21" x14ac:dyDescent="0.2">
      <c r="U1230" s="460"/>
    </row>
    <row r="1231" spans="21:21" x14ac:dyDescent="0.2">
      <c r="U1231" s="460"/>
    </row>
    <row r="1232" spans="21:21" x14ac:dyDescent="0.2">
      <c r="U1232" s="460"/>
    </row>
    <row r="1233" spans="21:21" x14ac:dyDescent="0.2">
      <c r="U1233" s="460"/>
    </row>
    <row r="1234" spans="21:21" x14ac:dyDescent="0.2">
      <c r="U1234" s="460"/>
    </row>
    <row r="1235" spans="21:21" x14ac:dyDescent="0.2">
      <c r="U1235" s="460"/>
    </row>
    <row r="1236" spans="21:21" x14ac:dyDescent="0.2">
      <c r="U1236" s="460"/>
    </row>
    <row r="1237" spans="21:21" x14ac:dyDescent="0.2">
      <c r="U1237" s="460"/>
    </row>
    <row r="1238" spans="21:21" x14ac:dyDescent="0.2">
      <c r="U1238" s="460"/>
    </row>
    <row r="1239" spans="21:21" x14ac:dyDescent="0.2">
      <c r="U1239" s="460"/>
    </row>
    <row r="1240" spans="21:21" x14ac:dyDescent="0.2">
      <c r="U1240" s="460"/>
    </row>
    <row r="1241" spans="21:21" x14ac:dyDescent="0.2">
      <c r="U1241" s="460"/>
    </row>
    <row r="1242" spans="21:21" x14ac:dyDescent="0.2">
      <c r="U1242" s="460"/>
    </row>
    <row r="1243" spans="21:21" x14ac:dyDescent="0.2">
      <c r="U1243" s="460"/>
    </row>
    <row r="1244" spans="21:21" x14ac:dyDescent="0.2">
      <c r="U1244" s="460"/>
    </row>
    <row r="1245" spans="21:21" x14ac:dyDescent="0.2">
      <c r="U1245" s="460"/>
    </row>
    <row r="1246" spans="21:21" x14ac:dyDescent="0.2">
      <c r="U1246" s="460"/>
    </row>
    <row r="1247" spans="21:21" x14ac:dyDescent="0.2">
      <c r="U1247" s="460"/>
    </row>
    <row r="1248" spans="21:21" x14ac:dyDescent="0.2">
      <c r="U1248" s="460"/>
    </row>
    <row r="1249" spans="21:21" x14ac:dyDescent="0.2">
      <c r="U1249" s="460"/>
    </row>
    <row r="1250" spans="21:21" x14ac:dyDescent="0.2">
      <c r="U1250" s="460"/>
    </row>
    <row r="1251" spans="21:21" x14ac:dyDescent="0.2">
      <c r="U1251" s="460"/>
    </row>
    <row r="1252" spans="21:21" x14ac:dyDescent="0.2">
      <c r="U1252" s="460"/>
    </row>
    <row r="1253" spans="21:21" x14ac:dyDescent="0.2">
      <c r="U1253" s="460"/>
    </row>
    <row r="1254" spans="21:21" x14ac:dyDescent="0.2">
      <c r="U1254" s="460"/>
    </row>
    <row r="1255" spans="21:21" x14ac:dyDescent="0.2">
      <c r="U1255" s="460"/>
    </row>
    <row r="1256" spans="21:21" x14ac:dyDescent="0.2">
      <c r="U1256" s="460"/>
    </row>
    <row r="1257" spans="21:21" x14ac:dyDescent="0.2">
      <c r="U1257" s="460"/>
    </row>
    <row r="1258" spans="21:21" x14ac:dyDescent="0.2">
      <c r="U1258" s="460"/>
    </row>
    <row r="1259" spans="21:21" x14ac:dyDescent="0.2">
      <c r="U1259" s="460"/>
    </row>
    <row r="1260" spans="21:21" x14ac:dyDescent="0.2">
      <c r="U1260" s="460"/>
    </row>
    <row r="1261" spans="21:21" x14ac:dyDescent="0.2">
      <c r="U1261" s="460"/>
    </row>
    <row r="1262" spans="21:21" x14ac:dyDescent="0.2">
      <c r="U1262" s="460"/>
    </row>
    <row r="1263" spans="21:21" x14ac:dyDescent="0.2">
      <c r="U1263" s="460"/>
    </row>
    <row r="1264" spans="21:21" x14ac:dyDescent="0.2">
      <c r="U1264" s="460"/>
    </row>
    <row r="1265" spans="21:21" x14ac:dyDescent="0.2">
      <c r="U1265" s="460"/>
    </row>
    <row r="1266" spans="21:21" x14ac:dyDescent="0.2">
      <c r="U1266" s="460"/>
    </row>
    <row r="1267" spans="21:21" x14ac:dyDescent="0.2">
      <c r="U1267" s="460"/>
    </row>
    <row r="1268" spans="21:21" x14ac:dyDescent="0.2">
      <c r="U1268" s="460"/>
    </row>
    <row r="1269" spans="21:21" x14ac:dyDescent="0.2">
      <c r="U1269" s="460"/>
    </row>
    <row r="1270" spans="21:21" x14ac:dyDescent="0.2">
      <c r="U1270" s="460"/>
    </row>
    <row r="1271" spans="21:21" x14ac:dyDescent="0.2">
      <c r="U1271" s="460"/>
    </row>
    <row r="1272" spans="21:21" x14ac:dyDescent="0.2">
      <c r="U1272" s="460"/>
    </row>
    <row r="1273" spans="21:21" x14ac:dyDescent="0.2">
      <c r="U1273" s="460"/>
    </row>
    <row r="1274" spans="21:21" x14ac:dyDescent="0.2">
      <c r="U1274" s="460"/>
    </row>
    <row r="1275" spans="21:21" x14ac:dyDescent="0.2">
      <c r="U1275" s="460"/>
    </row>
    <row r="1276" spans="21:21" x14ac:dyDescent="0.2">
      <c r="U1276" s="460"/>
    </row>
    <row r="1277" spans="21:21" x14ac:dyDescent="0.2">
      <c r="U1277" s="460"/>
    </row>
    <row r="1278" spans="21:21" x14ac:dyDescent="0.2">
      <c r="U1278" s="460"/>
    </row>
    <row r="1279" spans="21:21" x14ac:dyDescent="0.2">
      <c r="U1279" s="460"/>
    </row>
    <row r="1280" spans="21:21" x14ac:dyDescent="0.2">
      <c r="U1280" s="460"/>
    </row>
    <row r="1281" spans="21:21" x14ac:dyDescent="0.2">
      <c r="U1281" s="460"/>
    </row>
    <row r="1282" spans="21:21" x14ac:dyDescent="0.2">
      <c r="U1282" s="460"/>
    </row>
    <row r="1283" spans="21:21" x14ac:dyDescent="0.2">
      <c r="U1283" s="460"/>
    </row>
    <row r="1284" spans="21:21" x14ac:dyDescent="0.2">
      <c r="U1284" s="460"/>
    </row>
    <row r="1285" spans="21:21" x14ac:dyDescent="0.2">
      <c r="U1285" s="460"/>
    </row>
    <row r="1286" spans="21:21" x14ac:dyDescent="0.2">
      <c r="U1286" s="460"/>
    </row>
    <row r="1287" spans="21:21" x14ac:dyDescent="0.2">
      <c r="U1287" s="460"/>
    </row>
    <row r="1288" spans="21:21" x14ac:dyDescent="0.2">
      <c r="U1288" s="460"/>
    </row>
    <row r="1289" spans="21:21" x14ac:dyDescent="0.2">
      <c r="U1289" s="460"/>
    </row>
    <row r="1290" spans="21:21" x14ac:dyDescent="0.2">
      <c r="U1290" s="460"/>
    </row>
    <row r="1291" spans="21:21" x14ac:dyDescent="0.2">
      <c r="U1291" s="460"/>
    </row>
    <row r="1292" spans="21:21" x14ac:dyDescent="0.2">
      <c r="U1292" s="460"/>
    </row>
    <row r="1293" spans="21:21" x14ac:dyDescent="0.2">
      <c r="U1293" s="460"/>
    </row>
    <row r="1294" spans="21:21" x14ac:dyDescent="0.2">
      <c r="U1294" s="460"/>
    </row>
    <row r="1295" spans="21:21" x14ac:dyDescent="0.2">
      <c r="U1295" s="460"/>
    </row>
    <row r="1296" spans="21:21" x14ac:dyDescent="0.2">
      <c r="U1296" s="460"/>
    </row>
    <row r="1297" spans="21:21" x14ac:dyDescent="0.2">
      <c r="U1297" s="460"/>
    </row>
    <row r="1298" spans="21:21" x14ac:dyDescent="0.2">
      <c r="U1298" s="460"/>
    </row>
    <row r="1299" spans="21:21" x14ac:dyDescent="0.2">
      <c r="U1299" s="460"/>
    </row>
    <row r="1300" spans="21:21" x14ac:dyDescent="0.2">
      <c r="U1300" s="460"/>
    </row>
    <row r="1301" spans="21:21" x14ac:dyDescent="0.2">
      <c r="U1301" s="460"/>
    </row>
    <row r="1302" spans="21:21" x14ac:dyDescent="0.2">
      <c r="U1302" s="460"/>
    </row>
    <row r="1303" spans="21:21" x14ac:dyDescent="0.2">
      <c r="U1303" s="460"/>
    </row>
    <row r="1304" spans="21:21" x14ac:dyDescent="0.2">
      <c r="U1304" s="460"/>
    </row>
    <row r="1305" spans="21:21" x14ac:dyDescent="0.2">
      <c r="U1305" s="460"/>
    </row>
    <row r="1306" spans="21:21" x14ac:dyDescent="0.2">
      <c r="U1306" s="460"/>
    </row>
    <row r="1307" spans="21:21" x14ac:dyDescent="0.2">
      <c r="U1307" s="460"/>
    </row>
    <row r="1308" spans="21:21" x14ac:dyDescent="0.2">
      <c r="U1308" s="460"/>
    </row>
    <row r="1309" spans="21:21" x14ac:dyDescent="0.2">
      <c r="U1309" s="460"/>
    </row>
    <row r="1310" spans="21:21" x14ac:dyDescent="0.2">
      <c r="U1310" s="460"/>
    </row>
    <row r="1311" spans="21:21" x14ac:dyDescent="0.2">
      <c r="U1311" s="460"/>
    </row>
    <row r="1312" spans="21:21" x14ac:dyDescent="0.2">
      <c r="U1312" s="460"/>
    </row>
    <row r="1313" spans="21:21" x14ac:dyDescent="0.2">
      <c r="U1313" s="460"/>
    </row>
    <row r="1314" spans="21:21" x14ac:dyDescent="0.2">
      <c r="U1314" s="460"/>
    </row>
    <row r="1315" spans="21:21" x14ac:dyDescent="0.2">
      <c r="U1315" s="460"/>
    </row>
    <row r="1316" spans="21:21" x14ac:dyDescent="0.2">
      <c r="U1316" s="460"/>
    </row>
    <row r="1317" spans="21:21" x14ac:dyDescent="0.2">
      <c r="U1317" s="460"/>
    </row>
    <row r="1318" spans="21:21" x14ac:dyDescent="0.2">
      <c r="U1318" s="460"/>
    </row>
    <row r="1319" spans="21:21" x14ac:dyDescent="0.2">
      <c r="U1319" s="460"/>
    </row>
    <row r="1320" spans="21:21" x14ac:dyDescent="0.2">
      <c r="U1320" s="460"/>
    </row>
    <row r="1321" spans="21:21" x14ac:dyDescent="0.2">
      <c r="U1321" s="460"/>
    </row>
    <row r="1322" spans="21:21" x14ac:dyDescent="0.2">
      <c r="U1322" s="460"/>
    </row>
    <row r="1323" spans="21:21" x14ac:dyDescent="0.2">
      <c r="U1323" s="460"/>
    </row>
    <row r="1324" spans="21:21" x14ac:dyDescent="0.2">
      <c r="U1324" s="460"/>
    </row>
    <row r="1325" spans="21:21" x14ac:dyDescent="0.2">
      <c r="U1325" s="460"/>
    </row>
    <row r="1326" spans="21:21" x14ac:dyDescent="0.2">
      <c r="U1326" s="460"/>
    </row>
    <row r="1327" spans="21:21" x14ac:dyDescent="0.2">
      <c r="U1327" s="460"/>
    </row>
    <row r="1328" spans="21:21" x14ac:dyDescent="0.2">
      <c r="U1328" s="460"/>
    </row>
    <row r="1329" spans="21:21" x14ac:dyDescent="0.2">
      <c r="U1329" s="460"/>
    </row>
    <row r="1330" spans="21:21" x14ac:dyDescent="0.2">
      <c r="U1330" s="460"/>
    </row>
    <row r="1331" spans="21:21" x14ac:dyDescent="0.2">
      <c r="U1331" s="460"/>
    </row>
    <row r="1332" spans="21:21" x14ac:dyDescent="0.2">
      <c r="U1332" s="460"/>
    </row>
    <row r="1333" spans="21:21" x14ac:dyDescent="0.2">
      <c r="U1333" s="460"/>
    </row>
    <row r="1334" spans="21:21" x14ac:dyDescent="0.2">
      <c r="U1334" s="460"/>
    </row>
    <row r="1335" spans="21:21" x14ac:dyDescent="0.2">
      <c r="U1335" s="460"/>
    </row>
    <row r="1336" spans="21:21" x14ac:dyDescent="0.2">
      <c r="U1336" s="460"/>
    </row>
    <row r="1337" spans="21:21" x14ac:dyDescent="0.2">
      <c r="U1337" s="460"/>
    </row>
    <row r="1338" spans="21:21" x14ac:dyDescent="0.2">
      <c r="U1338" s="460"/>
    </row>
    <row r="1339" spans="21:21" x14ac:dyDescent="0.2">
      <c r="U1339" s="460"/>
    </row>
    <row r="1340" spans="21:21" x14ac:dyDescent="0.2">
      <c r="U1340" s="460"/>
    </row>
    <row r="1341" spans="21:21" x14ac:dyDescent="0.2">
      <c r="U1341" s="460"/>
    </row>
    <row r="1342" spans="21:21" x14ac:dyDescent="0.2">
      <c r="U1342" s="460"/>
    </row>
    <row r="1343" spans="21:21" x14ac:dyDescent="0.2">
      <c r="U1343" s="460"/>
    </row>
    <row r="1344" spans="21:21" x14ac:dyDescent="0.2">
      <c r="U1344" s="460"/>
    </row>
    <row r="1345" spans="21:21" x14ac:dyDescent="0.2">
      <c r="U1345" s="460"/>
    </row>
    <row r="1346" spans="21:21" x14ac:dyDescent="0.2">
      <c r="U1346" s="460"/>
    </row>
    <row r="1347" spans="21:21" x14ac:dyDescent="0.2">
      <c r="U1347" s="460"/>
    </row>
    <row r="1348" spans="21:21" x14ac:dyDescent="0.2">
      <c r="U1348" s="460"/>
    </row>
    <row r="1349" spans="21:21" x14ac:dyDescent="0.2">
      <c r="U1349" s="460"/>
    </row>
    <row r="1350" spans="21:21" x14ac:dyDescent="0.2">
      <c r="U1350" s="460"/>
    </row>
    <row r="1351" spans="21:21" x14ac:dyDescent="0.2">
      <c r="U1351" s="460"/>
    </row>
    <row r="1352" spans="21:21" x14ac:dyDescent="0.2">
      <c r="U1352" s="460"/>
    </row>
    <row r="1353" spans="21:21" x14ac:dyDescent="0.2">
      <c r="U1353" s="460"/>
    </row>
    <row r="1354" spans="21:21" x14ac:dyDescent="0.2">
      <c r="U1354" s="460"/>
    </row>
    <row r="1355" spans="21:21" x14ac:dyDescent="0.2">
      <c r="U1355" s="460"/>
    </row>
    <row r="1356" spans="21:21" x14ac:dyDescent="0.2">
      <c r="U1356" s="460"/>
    </row>
    <row r="1357" spans="21:21" x14ac:dyDescent="0.2">
      <c r="U1357" s="460"/>
    </row>
    <row r="1358" spans="21:21" x14ac:dyDescent="0.2">
      <c r="U1358" s="460"/>
    </row>
    <row r="1359" spans="21:21" x14ac:dyDescent="0.2">
      <c r="U1359" s="460"/>
    </row>
    <row r="1360" spans="21:21" x14ac:dyDescent="0.2">
      <c r="U1360" s="460"/>
    </row>
    <row r="1361" spans="21:21" x14ac:dyDescent="0.2">
      <c r="U1361" s="460"/>
    </row>
    <row r="1362" spans="21:21" x14ac:dyDescent="0.2">
      <c r="U1362" s="460"/>
    </row>
    <row r="1363" spans="21:21" x14ac:dyDescent="0.2">
      <c r="U1363" s="460"/>
    </row>
    <row r="1364" spans="21:21" x14ac:dyDescent="0.2">
      <c r="U1364" s="460"/>
    </row>
    <row r="1365" spans="21:21" x14ac:dyDescent="0.2">
      <c r="U1365" s="460"/>
    </row>
    <row r="1366" spans="21:21" x14ac:dyDescent="0.2">
      <c r="U1366" s="460"/>
    </row>
    <row r="1367" spans="21:21" x14ac:dyDescent="0.2">
      <c r="U1367" s="460"/>
    </row>
    <row r="1368" spans="21:21" x14ac:dyDescent="0.2">
      <c r="U1368" s="460"/>
    </row>
    <row r="1369" spans="21:21" x14ac:dyDescent="0.2">
      <c r="U1369" s="460"/>
    </row>
    <row r="1370" spans="21:21" x14ac:dyDescent="0.2">
      <c r="U1370" s="460"/>
    </row>
    <row r="1371" spans="21:21" x14ac:dyDescent="0.2">
      <c r="U1371" s="460"/>
    </row>
    <row r="1372" spans="21:21" x14ac:dyDescent="0.2">
      <c r="U1372" s="460"/>
    </row>
    <row r="1373" spans="21:21" x14ac:dyDescent="0.2">
      <c r="U1373" s="460"/>
    </row>
    <row r="1374" spans="21:21" x14ac:dyDescent="0.2">
      <c r="U1374" s="460"/>
    </row>
    <row r="1375" spans="21:21" x14ac:dyDescent="0.2">
      <c r="U1375" s="460"/>
    </row>
    <row r="1376" spans="21:21" x14ac:dyDescent="0.2">
      <c r="U1376" s="460"/>
    </row>
    <row r="1377" spans="21:21" x14ac:dyDescent="0.2">
      <c r="U1377" s="460"/>
    </row>
    <row r="1378" spans="21:21" x14ac:dyDescent="0.2">
      <c r="U1378" s="460"/>
    </row>
    <row r="1379" spans="21:21" x14ac:dyDescent="0.2">
      <c r="U1379" s="460"/>
    </row>
    <row r="1380" spans="21:21" x14ac:dyDescent="0.2">
      <c r="U1380" s="460"/>
    </row>
    <row r="1381" spans="21:21" x14ac:dyDescent="0.2">
      <c r="U1381" s="460"/>
    </row>
    <row r="1382" spans="21:21" x14ac:dyDescent="0.2">
      <c r="U1382" s="460"/>
    </row>
    <row r="1383" spans="21:21" x14ac:dyDescent="0.2">
      <c r="U1383" s="460"/>
    </row>
    <row r="1384" spans="21:21" x14ac:dyDescent="0.2">
      <c r="U1384" s="460"/>
    </row>
    <row r="1385" spans="21:21" x14ac:dyDescent="0.2">
      <c r="U1385" s="460"/>
    </row>
    <row r="1386" spans="21:21" x14ac:dyDescent="0.2">
      <c r="U1386" s="460"/>
    </row>
    <row r="1387" spans="21:21" x14ac:dyDescent="0.2">
      <c r="U1387" s="460"/>
    </row>
    <row r="1388" spans="21:21" x14ac:dyDescent="0.2">
      <c r="U1388" s="460"/>
    </row>
    <row r="1389" spans="21:21" x14ac:dyDescent="0.2">
      <c r="U1389" s="460"/>
    </row>
    <row r="1390" spans="21:21" x14ac:dyDescent="0.2">
      <c r="U1390" s="460"/>
    </row>
    <row r="1391" spans="21:21" x14ac:dyDescent="0.2">
      <c r="U1391" s="460"/>
    </row>
    <row r="1392" spans="21:21" x14ac:dyDescent="0.2">
      <c r="U1392" s="460"/>
    </row>
    <row r="1393" spans="21:21" x14ac:dyDescent="0.2">
      <c r="U1393" s="460"/>
    </row>
    <row r="1394" spans="21:21" x14ac:dyDescent="0.2">
      <c r="U1394" s="460"/>
    </row>
    <row r="1395" spans="21:21" x14ac:dyDescent="0.2">
      <c r="U1395" s="460"/>
    </row>
    <row r="1396" spans="21:21" x14ac:dyDescent="0.2">
      <c r="U1396" s="460"/>
    </row>
    <row r="1397" spans="21:21" x14ac:dyDescent="0.2">
      <c r="U1397" s="460"/>
    </row>
    <row r="1398" spans="21:21" x14ac:dyDescent="0.2">
      <c r="U1398" s="460"/>
    </row>
    <row r="1399" spans="21:21" x14ac:dyDescent="0.2">
      <c r="U1399" s="460"/>
    </row>
    <row r="1400" spans="21:21" x14ac:dyDescent="0.2">
      <c r="U1400" s="460"/>
    </row>
    <row r="1401" spans="21:21" x14ac:dyDescent="0.2">
      <c r="U1401" s="460"/>
    </row>
    <row r="1402" spans="21:21" x14ac:dyDescent="0.2">
      <c r="U1402" s="460"/>
    </row>
    <row r="1403" spans="21:21" x14ac:dyDescent="0.2">
      <c r="U1403" s="460"/>
    </row>
    <row r="1404" spans="21:21" x14ac:dyDescent="0.2">
      <c r="U1404" s="460"/>
    </row>
    <row r="1405" spans="21:21" x14ac:dyDescent="0.2">
      <c r="U1405" s="460"/>
    </row>
    <row r="1406" spans="21:21" x14ac:dyDescent="0.2">
      <c r="U1406" s="460"/>
    </row>
    <row r="1407" spans="21:21" x14ac:dyDescent="0.2">
      <c r="U1407" s="460"/>
    </row>
    <row r="1408" spans="21:21" x14ac:dyDescent="0.2">
      <c r="U1408" s="460"/>
    </row>
    <row r="1409" spans="21:21" x14ac:dyDescent="0.2">
      <c r="U1409" s="460"/>
    </row>
    <row r="1410" spans="21:21" x14ac:dyDescent="0.2">
      <c r="U1410" s="460"/>
    </row>
    <row r="1411" spans="21:21" x14ac:dyDescent="0.2">
      <c r="U1411" s="460"/>
    </row>
    <row r="1412" spans="21:21" x14ac:dyDescent="0.2">
      <c r="U1412" s="460"/>
    </row>
    <row r="1413" spans="21:21" x14ac:dyDescent="0.2">
      <c r="U1413" s="460"/>
    </row>
    <row r="1414" spans="21:21" x14ac:dyDescent="0.2">
      <c r="U1414" s="460"/>
    </row>
    <row r="1415" spans="21:21" x14ac:dyDescent="0.2">
      <c r="U1415" s="460"/>
    </row>
    <row r="1416" spans="21:21" x14ac:dyDescent="0.2">
      <c r="U1416" s="460"/>
    </row>
    <row r="1417" spans="21:21" x14ac:dyDescent="0.2">
      <c r="U1417" s="460"/>
    </row>
    <row r="1418" spans="21:21" x14ac:dyDescent="0.2">
      <c r="U1418" s="460"/>
    </row>
    <row r="1419" spans="21:21" x14ac:dyDescent="0.2">
      <c r="U1419" s="460"/>
    </row>
    <row r="1420" spans="21:21" x14ac:dyDescent="0.2">
      <c r="U1420" s="460"/>
    </row>
    <row r="1421" spans="21:21" x14ac:dyDescent="0.2">
      <c r="U1421" s="460"/>
    </row>
    <row r="1422" spans="21:21" x14ac:dyDescent="0.2">
      <c r="U1422" s="460"/>
    </row>
    <row r="1423" spans="21:21" x14ac:dyDescent="0.2">
      <c r="U1423" s="460"/>
    </row>
    <row r="1424" spans="21:21" x14ac:dyDescent="0.2">
      <c r="U1424" s="460"/>
    </row>
    <row r="1425" spans="21:21" x14ac:dyDescent="0.2">
      <c r="U1425" s="460"/>
    </row>
    <row r="1426" spans="21:21" x14ac:dyDescent="0.2">
      <c r="U1426" s="460"/>
    </row>
    <row r="1427" spans="21:21" x14ac:dyDescent="0.2">
      <c r="U1427" s="460"/>
    </row>
    <row r="1428" spans="21:21" x14ac:dyDescent="0.2">
      <c r="U1428" s="460"/>
    </row>
    <row r="1429" spans="21:21" x14ac:dyDescent="0.2">
      <c r="U1429" s="460"/>
    </row>
    <row r="1430" spans="21:21" x14ac:dyDescent="0.2">
      <c r="U1430" s="460"/>
    </row>
    <row r="1431" spans="21:21" x14ac:dyDescent="0.2">
      <c r="U1431" s="460"/>
    </row>
    <row r="1432" spans="21:21" x14ac:dyDescent="0.2">
      <c r="U1432" s="460"/>
    </row>
    <row r="1433" spans="21:21" x14ac:dyDescent="0.2">
      <c r="U1433" s="460"/>
    </row>
    <row r="1434" spans="21:21" x14ac:dyDescent="0.2">
      <c r="U1434" s="460"/>
    </row>
    <row r="1435" spans="21:21" x14ac:dyDescent="0.2">
      <c r="U1435" s="460"/>
    </row>
    <row r="1436" spans="21:21" x14ac:dyDescent="0.2">
      <c r="U1436" s="460"/>
    </row>
    <row r="1437" spans="21:21" x14ac:dyDescent="0.2">
      <c r="U1437" s="460"/>
    </row>
    <row r="1438" spans="21:21" x14ac:dyDescent="0.2">
      <c r="U1438" s="460"/>
    </row>
    <row r="1439" spans="21:21" x14ac:dyDescent="0.2">
      <c r="U1439" s="460"/>
    </row>
    <row r="1440" spans="21:21" x14ac:dyDescent="0.2">
      <c r="U1440" s="460"/>
    </row>
    <row r="1441" spans="21:21" x14ac:dyDescent="0.2">
      <c r="U1441" s="460"/>
    </row>
    <row r="1442" spans="21:21" x14ac:dyDescent="0.2">
      <c r="U1442" s="460"/>
    </row>
    <row r="1443" spans="21:21" x14ac:dyDescent="0.2">
      <c r="U1443" s="460"/>
    </row>
    <row r="1444" spans="21:21" x14ac:dyDescent="0.2">
      <c r="U1444" s="460"/>
    </row>
    <row r="1445" spans="21:21" x14ac:dyDescent="0.2">
      <c r="U1445" s="460"/>
    </row>
    <row r="1446" spans="21:21" x14ac:dyDescent="0.2">
      <c r="U1446" s="460"/>
    </row>
    <row r="1447" spans="21:21" x14ac:dyDescent="0.2">
      <c r="U1447" s="460"/>
    </row>
    <row r="1448" spans="21:21" x14ac:dyDescent="0.2">
      <c r="U1448" s="460"/>
    </row>
    <row r="1449" spans="21:21" x14ac:dyDescent="0.2">
      <c r="U1449" s="460"/>
    </row>
    <row r="1450" spans="21:21" x14ac:dyDescent="0.2">
      <c r="U1450" s="460"/>
    </row>
    <row r="1451" spans="21:21" x14ac:dyDescent="0.2">
      <c r="U1451" s="460"/>
    </row>
    <row r="1452" spans="21:21" x14ac:dyDescent="0.2">
      <c r="U1452" s="460"/>
    </row>
    <row r="1453" spans="21:21" x14ac:dyDescent="0.2">
      <c r="U1453" s="460"/>
    </row>
    <row r="1454" spans="21:21" x14ac:dyDescent="0.2">
      <c r="U1454" s="460"/>
    </row>
    <row r="1455" spans="21:21" x14ac:dyDescent="0.2">
      <c r="U1455" s="460"/>
    </row>
    <row r="1456" spans="21:21" x14ac:dyDescent="0.2">
      <c r="U1456" s="460"/>
    </row>
    <row r="1457" spans="21:21" x14ac:dyDescent="0.2">
      <c r="U1457" s="460"/>
    </row>
    <row r="1458" spans="21:21" x14ac:dyDescent="0.2">
      <c r="U1458" s="460"/>
    </row>
    <row r="1459" spans="21:21" x14ac:dyDescent="0.2">
      <c r="U1459" s="460"/>
    </row>
    <row r="1460" spans="21:21" x14ac:dyDescent="0.2">
      <c r="U1460" s="460"/>
    </row>
    <row r="1461" spans="21:21" x14ac:dyDescent="0.2">
      <c r="U1461" s="460"/>
    </row>
    <row r="1462" spans="21:21" x14ac:dyDescent="0.2">
      <c r="U1462" s="460"/>
    </row>
    <row r="1463" spans="21:21" x14ac:dyDescent="0.2">
      <c r="U1463" s="460"/>
    </row>
    <row r="1464" spans="21:21" x14ac:dyDescent="0.2">
      <c r="U1464" s="460"/>
    </row>
    <row r="1465" spans="21:21" x14ac:dyDescent="0.2">
      <c r="U1465" s="460"/>
    </row>
    <row r="1466" spans="21:21" x14ac:dyDescent="0.2">
      <c r="U1466" s="460"/>
    </row>
    <row r="1467" spans="21:21" x14ac:dyDescent="0.2">
      <c r="U1467" s="460"/>
    </row>
    <row r="1468" spans="21:21" x14ac:dyDescent="0.2">
      <c r="U1468" s="460"/>
    </row>
    <row r="1469" spans="21:21" x14ac:dyDescent="0.2">
      <c r="U1469" s="460"/>
    </row>
    <row r="1470" spans="21:21" x14ac:dyDescent="0.2">
      <c r="U1470" s="460"/>
    </row>
    <row r="1471" spans="21:21" x14ac:dyDescent="0.2">
      <c r="U1471" s="460"/>
    </row>
    <row r="1472" spans="21:21" x14ac:dyDescent="0.2">
      <c r="U1472" s="460"/>
    </row>
    <row r="1473" spans="21:21" x14ac:dyDescent="0.2">
      <c r="U1473" s="460"/>
    </row>
    <row r="1474" spans="21:21" x14ac:dyDescent="0.2">
      <c r="U1474" s="460"/>
    </row>
    <row r="1475" spans="21:21" x14ac:dyDescent="0.2">
      <c r="U1475" s="460"/>
    </row>
    <row r="1476" spans="21:21" x14ac:dyDescent="0.2">
      <c r="U1476" s="460"/>
    </row>
    <row r="1477" spans="21:21" x14ac:dyDescent="0.2">
      <c r="U1477" s="460"/>
    </row>
    <row r="1478" spans="21:21" x14ac:dyDescent="0.2">
      <c r="U1478" s="460"/>
    </row>
    <row r="1479" spans="21:21" x14ac:dyDescent="0.2">
      <c r="U1479" s="460"/>
    </row>
    <row r="1480" spans="21:21" x14ac:dyDescent="0.2">
      <c r="U1480" s="460"/>
    </row>
    <row r="1481" spans="21:21" x14ac:dyDescent="0.2">
      <c r="U1481" s="460"/>
    </row>
    <row r="1482" spans="21:21" x14ac:dyDescent="0.2">
      <c r="U1482" s="460"/>
    </row>
    <row r="1483" spans="21:21" x14ac:dyDescent="0.2">
      <c r="U1483" s="460"/>
    </row>
    <row r="1484" spans="21:21" x14ac:dyDescent="0.2">
      <c r="U1484" s="460"/>
    </row>
    <row r="1485" spans="21:21" x14ac:dyDescent="0.2">
      <c r="U1485" s="460"/>
    </row>
    <row r="1486" spans="21:21" x14ac:dyDescent="0.2">
      <c r="U1486" s="460"/>
    </row>
    <row r="1487" spans="21:21" x14ac:dyDescent="0.2">
      <c r="U1487" s="460"/>
    </row>
    <row r="1488" spans="21:21" x14ac:dyDescent="0.2">
      <c r="U1488" s="460"/>
    </row>
    <row r="1489" spans="21:21" x14ac:dyDescent="0.2">
      <c r="U1489" s="460"/>
    </row>
    <row r="1490" spans="21:21" x14ac:dyDescent="0.2">
      <c r="U1490" s="460"/>
    </row>
    <row r="1491" spans="21:21" x14ac:dyDescent="0.2">
      <c r="U1491" s="460"/>
    </row>
    <row r="1492" spans="21:21" x14ac:dyDescent="0.2">
      <c r="U1492" s="460"/>
    </row>
    <row r="1493" spans="21:21" x14ac:dyDescent="0.2">
      <c r="U1493" s="460"/>
    </row>
    <row r="1494" spans="21:21" x14ac:dyDescent="0.2">
      <c r="U1494" s="460"/>
    </row>
    <row r="1495" spans="21:21" x14ac:dyDescent="0.2">
      <c r="U1495" s="460"/>
    </row>
    <row r="1496" spans="21:21" x14ac:dyDescent="0.2">
      <c r="U1496" s="460"/>
    </row>
    <row r="1497" spans="21:21" x14ac:dyDescent="0.2">
      <c r="U1497" s="460"/>
    </row>
    <row r="1498" spans="21:21" x14ac:dyDescent="0.2">
      <c r="U1498" s="460"/>
    </row>
    <row r="1499" spans="21:21" x14ac:dyDescent="0.2">
      <c r="U1499" s="460"/>
    </row>
    <row r="1500" spans="21:21" x14ac:dyDescent="0.2">
      <c r="U1500" s="460"/>
    </row>
    <row r="1501" spans="21:21" x14ac:dyDescent="0.2">
      <c r="U1501" s="460"/>
    </row>
    <row r="1502" spans="21:21" x14ac:dyDescent="0.2">
      <c r="U1502" s="460"/>
    </row>
    <row r="1503" spans="21:21" x14ac:dyDescent="0.2">
      <c r="U1503" s="460"/>
    </row>
    <row r="1504" spans="21:21" x14ac:dyDescent="0.2">
      <c r="U1504" s="460"/>
    </row>
    <row r="1505" spans="21:21" x14ac:dyDescent="0.2">
      <c r="U1505" s="460"/>
    </row>
    <row r="1506" spans="21:21" x14ac:dyDescent="0.2">
      <c r="U1506" s="460"/>
    </row>
    <row r="1507" spans="21:21" x14ac:dyDescent="0.2">
      <c r="U1507" s="460"/>
    </row>
    <row r="1508" spans="21:21" x14ac:dyDescent="0.2">
      <c r="U1508" s="460"/>
    </row>
    <row r="1509" spans="21:21" x14ac:dyDescent="0.2">
      <c r="U1509" s="460"/>
    </row>
    <row r="1510" spans="21:21" x14ac:dyDescent="0.2">
      <c r="U1510" s="460"/>
    </row>
    <row r="1511" spans="21:21" x14ac:dyDescent="0.2">
      <c r="U1511" s="460"/>
    </row>
    <row r="1512" spans="21:21" x14ac:dyDescent="0.2">
      <c r="U1512" s="460"/>
    </row>
    <row r="1513" spans="21:21" x14ac:dyDescent="0.2">
      <c r="U1513" s="460"/>
    </row>
    <row r="1514" spans="21:21" x14ac:dyDescent="0.2">
      <c r="U1514" s="460"/>
    </row>
    <row r="1515" spans="21:21" x14ac:dyDescent="0.2">
      <c r="U1515" s="460"/>
    </row>
    <row r="1516" spans="21:21" x14ac:dyDescent="0.2">
      <c r="U1516" s="460"/>
    </row>
    <row r="1517" spans="21:21" x14ac:dyDescent="0.2">
      <c r="U1517" s="460"/>
    </row>
    <row r="1518" spans="21:21" x14ac:dyDescent="0.2">
      <c r="U1518" s="460"/>
    </row>
    <row r="1519" spans="21:21" x14ac:dyDescent="0.2">
      <c r="U1519" s="460"/>
    </row>
    <row r="1520" spans="21:21" x14ac:dyDescent="0.2">
      <c r="U1520" s="460"/>
    </row>
    <row r="1521" spans="21:21" x14ac:dyDescent="0.2">
      <c r="U1521" s="460"/>
    </row>
    <row r="1522" spans="21:21" x14ac:dyDescent="0.2">
      <c r="U1522" s="460"/>
    </row>
    <row r="1523" spans="21:21" x14ac:dyDescent="0.2">
      <c r="U1523" s="460"/>
    </row>
    <row r="1524" spans="21:21" x14ac:dyDescent="0.2">
      <c r="U1524" s="460"/>
    </row>
    <row r="1525" spans="21:21" x14ac:dyDescent="0.2">
      <c r="U1525" s="460"/>
    </row>
    <row r="1526" spans="21:21" x14ac:dyDescent="0.2">
      <c r="U1526" s="460"/>
    </row>
    <row r="1527" spans="21:21" x14ac:dyDescent="0.2">
      <c r="U1527" s="460"/>
    </row>
    <row r="1528" spans="21:21" x14ac:dyDescent="0.2">
      <c r="U1528" s="460"/>
    </row>
    <row r="1529" spans="21:21" x14ac:dyDescent="0.2">
      <c r="U1529" s="460"/>
    </row>
    <row r="1530" spans="21:21" x14ac:dyDescent="0.2">
      <c r="U1530" s="460"/>
    </row>
    <row r="1531" spans="21:21" x14ac:dyDescent="0.2">
      <c r="U1531" s="460"/>
    </row>
    <row r="1532" spans="21:21" x14ac:dyDescent="0.2">
      <c r="U1532" s="460"/>
    </row>
    <row r="1533" spans="21:21" x14ac:dyDescent="0.2">
      <c r="U1533" s="460"/>
    </row>
    <row r="1534" spans="21:21" x14ac:dyDescent="0.2">
      <c r="U1534" s="460"/>
    </row>
    <row r="1535" spans="21:21" x14ac:dyDescent="0.2">
      <c r="U1535" s="460"/>
    </row>
    <row r="1536" spans="21:21" x14ac:dyDescent="0.2">
      <c r="U1536" s="460"/>
    </row>
    <row r="1537" spans="21:21" x14ac:dyDescent="0.2">
      <c r="U1537" s="460"/>
    </row>
    <row r="1538" spans="21:21" x14ac:dyDescent="0.2">
      <c r="U1538" s="460"/>
    </row>
    <row r="1539" spans="21:21" x14ac:dyDescent="0.2">
      <c r="U1539" s="460"/>
    </row>
    <row r="1540" spans="21:21" x14ac:dyDescent="0.2">
      <c r="U1540" s="460"/>
    </row>
    <row r="1541" spans="21:21" x14ac:dyDescent="0.2">
      <c r="U1541" s="460"/>
    </row>
    <row r="1542" spans="21:21" x14ac:dyDescent="0.2">
      <c r="U1542" s="460"/>
    </row>
    <row r="1543" spans="21:21" x14ac:dyDescent="0.2">
      <c r="U1543" s="460"/>
    </row>
    <row r="1544" spans="21:21" x14ac:dyDescent="0.2">
      <c r="U1544" s="460"/>
    </row>
    <row r="1545" spans="21:21" x14ac:dyDescent="0.2">
      <c r="U1545" s="460"/>
    </row>
    <row r="1546" spans="21:21" x14ac:dyDescent="0.2">
      <c r="U1546" s="460"/>
    </row>
    <row r="1547" spans="21:21" x14ac:dyDescent="0.2">
      <c r="U1547" s="460"/>
    </row>
    <row r="1548" spans="21:21" x14ac:dyDescent="0.2">
      <c r="U1548" s="460"/>
    </row>
    <row r="1549" spans="21:21" x14ac:dyDescent="0.2">
      <c r="U1549" s="460"/>
    </row>
    <row r="1550" spans="21:21" x14ac:dyDescent="0.2">
      <c r="U1550" s="460"/>
    </row>
    <row r="1551" spans="21:21" x14ac:dyDescent="0.2">
      <c r="U1551" s="460"/>
    </row>
    <row r="1552" spans="21:21" x14ac:dyDescent="0.2">
      <c r="U1552" s="460"/>
    </row>
    <row r="1553" spans="21:21" x14ac:dyDescent="0.2">
      <c r="U1553" s="460"/>
    </row>
    <row r="1554" spans="21:21" x14ac:dyDescent="0.2">
      <c r="U1554" s="460"/>
    </row>
    <row r="1555" spans="21:21" x14ac:dyDescent="0.2">
      <c r="U1555" s="460"/>
    </row>
    <row r="1556" spans="21:21" x14ac:dyDescent="0.2">
      <c r="U1556" s="460"/>
    </row>
    <row r="1557" spans="21:21" x14ac:dyDescent="0.2">
      <c r="U1557" s="460"/>
    </row>
    <row r="1558" spans="21:21" x14ac:dyDescent="0.2">
      <c r="U1558" s="460"/>
    </row>
    <row r="1559" spans="21:21" x14ac:dyDescent="0.2">
      <c r="U1559" s="460"/>
    </row>
    <row r="1560" spans="21:21" x14ac:dyDescent="0.2">
      <c r="U1560" s="460"/>
    </row>
    <row r="1561" spans="21:21" x14ac:dyDescent="0.2">
      <c r="U1561" s="460"/>
    </row>
    <row r="1562" spans="21:21" x14ac:dyDescent="0.2">
      <c r="U1562" s="460"/>
    </row>
    <row r="1563" spans="21:21" x14ac:dyDescent="0.2">
      <c r="U1563" s="460"/>
    </row>
    <row r="1564" spans="21:21" x14ac:dyDescent="0.2">
      <c r="U1564" s="460"/>
    </row>
    <row r="1565" spans="21:21" x14ac:dyDescent="0.2">
      <c r="U1565" s="460"/>
    </row>
    <row r="1566" spans="21:21" x14ac:dyDescent="0.2">
      <c r="U1566" s="460"/>
    </row>
    <row r="1567" spans="21:21" x14ac:dyDescent="0.2">
      <c r="U1567" s="460"/>
    </row>
    <row r="1568" spans="21:21" x14ac:dyDescent="0.2">
      <c r="U1568" s="460"/>
    </row>
    <row r="1569" spans="21:21" x14ac:dyDescent="0.2">
      <c r="U1569" s="460"/>
    </row>
    <row r="1570" spans="21:21" x14ac:dyDescent="0.2">
      <c r="U1570" s="460"/>
    </row>
    <row r="1571" spans="21:21" x14ac:dyDescent="0.2">
      <c r="U1571" s="460"/>
    </row>
    <row r="1572" spans="21:21" x14ac:dyDescent="0.2">
      <c r="U1572" s="460"/>
    </row>
    <row r="1573" spans="21:21" x14ac:dyDescent="0.2">
      <c r="U1573" s="460"/>
    </row>
    <row r="1574" spans="21:21" x14ac:dyDescent="0.2">
      <c r="U1574" s="460"/>
    </row>
    <row r="1575" spans="21:21" x14ac:dyDescent="0.2">
      <c r="U1575" s="460"/>
    </row>
    <row r="1576" spans="21:21" x14ac:dyDescent="0.2">
      <c r="U1576" s="460"/>
    </row>
    <row r="1577" spans="21:21" x14ac:dyDescent="0.2">
      <c r="U1577" s="460"/>
    </row>
    <row r="1578" spans="21:21" x14ac:dyDescent="0.2">
      <c r="U1578" s="460"/>
    </row>
    <row r="1579" spans="21:21" x14ac:dyDescent="0.2">
      <c r="U1579" s="460"/>
    </row>
    <row r="1580" spans="21:21" x14ac:dyDescent="0.2">
      <c r="U1580" s="460"/>
    </row>
    <row r="1581" spans="21:21" x14ac:dyDescent="0.2">
      <c r="U1581" s="460"/>
    </row>
    <row r="1582" spans="21:21" x14ac:dyDescent="0.2">
      <c r="U1582" s="460"/>
    </row>
    <row r="1583" spans="21:21" x14ac:dyDescent="0.2">
      <c r="U1583" s="460"/>
    </row>
    <row r="1584" spans="21:21" x14ac:dyDescent="0.2">
      <c r="U1584" s="460"/>
    </row>
    <row r="1585" spans="21:21" x14ac:dyDescent="0.2">
      <c r="U1585" s="460"/>
    </row>
    <row r="1586" spans="21:21" x14ac:dyDescent="0.2">
      <c r="U1586" s="460"/>
    </row>
    <row r="1587" spans="21:21" x14ac:dyDescent="0.2">
      <c r="U1587" s="460"/>
    </row>
    <row r="1588" spans="21:21" x14ac:dyDescent="0.2">
      <c r="U1588" s="460"/>
    </row>
    <row r="1589" spans="21:21" x14ac:dyDescent="0.2">
      <c r="U1589" s="460"/>
    </row>
    <row r="1590" spans="21:21" x14ac:dyDescent="0.2">
      <c r="U1590" s="460"/>
    </row>
    <row r="1591" spans="21:21" x14ac:dyDescent="0.2">
      <c r="U1591" s="460"/>
    </row>
    <row r="1592" spans="21:21" x14ac:dyDescent="0.2">
      <c r="U1592" s="460"/>
    </row>
    <row r="1593" spans="21:21" x14ac:dyDescent="0.2">
      <c r="U1593" s="460"/>
    </row>
    <row r="1594" spans="21:21" x14ac:dyDescent="0.2">
      <c r="U1594" s="460"/>
    </row>
    <row r="1595" spans="21:21" x14ac:dyDescent="0.2">
      <c r="U1595" s="460"/>
    </row>
    <row r="1596" spans="21:21" x14ac:dyDescent="0.2">
      <c r="U1596" s="460"/>
    </row>
    <row r="1597" spans="21:21" x14ac:dyDescent="0.2">
      <c r="U1597" s="460"/>
    </row>
    <row r="1598" spans="21:21" x14ac:dyDescent="0.2">
      <c r="U1598" s="460"/>
    </row>
    <row r="1599" spans="21:21" x14ac:dyDescent="0.2">
      <c r="U1599" s="460"/>
    </row>
    <row r="1600" spans="21:21" x14ac:dyDescent="0.2">
      <c r="U1600" s="460"/>
    </row>
    <row r="1601" spans="21:21" x14ac:dyDescent="0.2">
      <c r="U1601" s="460"/>
    </row>
    <row r="1602" spans="21:21" x14ac:dyDescent="0.2">
      <c r="U1602" s="460"/>
    </row>
    <row r="1603" spans="21:21" x14ac:dyDescent="0.2">
      <c r="U1603" s="460"/>
    </row>
    <row r="1604" spans="21:21" x14ac:dyDescent="0.2">
      <c r="U1604" s="460"/>
    </row>
    <row r="1605" spans="21:21" x14ac:dyDescent="0.2">
      <c r="U1605" s="460"/>
    </row>
    <row r="1606" spans="21:21" x14ac:dyDescent="0.2">
      <c r="U1606" s="460"/>
    </row>
    <row r="1607" spans="21:21" x14ac:dyDescent="0.2">
      <c r="U1607" s="460"/>
    </row>
    <row r="1608" spans="21:21" x14ac:dyDescent="0.2">
      <c r="U1608" s="460"/>
    </row>
    <row r="1609" spans="21:21" x14ac:dyDescent="0.2">
      <c r="U1609" s="460"/>
    </row>
    <row r="1610" spans="21:21" x14ac:dyDescent="0.2">
      <c r="U1610" s="460"/>
    </row>
    <row r="1611" spans="21:21" x14ac:dyDescent="0.2">
      <c r="U1611" s="460"/>
    </row>
    <row r="1612" spans="21:21" x14ac:dyDescent="0.2">
      <c r="U1612" s="460"/>
    </row>
    <row r="1613" spans="21:21" x14ac:dyDescent="0.2">
      <c r="U1613" s="460"/>
    </row>
    <row r="1614" spans="21:21" x14ac:dyDescent="0.2">
      <c r="U1614" s="460"/>
    </row>
    <row r="1615" spans="21:21" x14ac:dyDescent="0.2">
      <c r="U1615" s="460"/>
    </row>
    <row r="1616" spans="21:21" x14ac:dyDescent="0.2">
      <c r="U1616" s="460"/>
    </row>
    <row r="1617" spans="21:21" x14ac:dyDescent="0.2">
      <c r="U1617" s="460"/>
    </row>
    <row r="1618" spans="21:21" x14ac:dyDescent="0.2">
      <c r="U1618" s="460"/>
    </row>
    <row r="1619" spans="21:21" x14ac:dyDescent="0.2">
      <c r="U1619" s="460"/>
    </row>
    <row r="1620" spans="21:21" x14ac:dyDescent="0.2">
      <c r="U1620" s="460"/>
    </row>
    <row r="1621" spans="21:21" x14ac:dyDescent="0.2">
      <c r="U1621" s="460"/>
    </row>
    <row r="1622" spans="21:21" x14ac:dyDescent="0.2">
      <c r="U1622" s="460"/>
    </row>
    <row r="1623" spans="21:21" x14ac:dyDescent="0.2">
      <c r="U1623" s="460"/>
    </row>
    <row r="1624" spans="21:21" x14ac:dyDescent="0.2">
      <c r="U1624" s="460"/>
    </row>
    <row r="1625" spans="21:21" x14ac:dyDescent="0.2">
      <c r="U1625" s="460"/>
    </row>
    <row r="1626" spans="21:21" x14ac:dyDescent="0.2">
      <c r="U1626" s="460"/>
    </row>
    <row r="1627" spans="21:21" x14ac:dyDescent="0.2">
      <c r="U1627" s="460"/>
    </row>
    <row r="1628" spans="21:21" x14ac:dyDescent="0.2">
      <c r="U1628" s="460"/>
    </row>
    <row r="1629" spans="21:21" x14ac:dyDescent="0.2">
      <c r="U1629" s="460"/>
    </row>
    <row r="1630" spans="21:21" x14ac:dyDescent="0.2">
      <c r="U1630" s="460"/>
    </row>
    <row r="1631" spans="21:21" x14ac:dyDescent="0.2">
      <c r="U1631" s="460"/>
    </row>
    <row r="1632" spans="21:21" x14ac:dyDescent="0.2">
      <c r="U1632" s="460"/>
    </row>
    <row r="1633" spans="21:21" x14ac:dyDescent="0.2">
      <c r="U1633" s="460"/>
    </row>
    <row r="1634" spans="21:21" x14ac:dyDescent="0.2">
      <c r="U1634" s="460"/>
    </row>
    <row r="1635" spans="21:21" x14ac:dyDescent="0.2">
      <c r="U1635" s="460"/>
    </row>
    <row r="1636" spans="21:21" x14ac:dyDescent="0.2">
      <c r="U1636" s="460"/>
    </row>
    <row r="1637" spans="21:21" x14ac:dyDescent="0.2">
      <c r="U1637" s="460"/>
    </row>
    <row r="1638" spans="21:21" x14ac:dyDescent="0.2">
      <c r="U1638" s="460"/>
    </row>
    <row r="1639" spans="21:21" x14ac:dyDescent="0.2">
      <c r="U1639" s="460"/>
    </row>
    <row r="1640" spans="21:21" x14ac:dyDescent="0.2">
      <c r="U1640" s="460"/>
    </row>
    <row r="1641" spans="21:21" x14ac:dyDescent="0.2">
      <c r="U1641" s="460"/>
    </row>
    <row r="1642" spans="21:21" x14ac:dyDescent="0.2">
      <c r="U1642" s="460"/>
    </row>
    <row r="1643" spans="21:21" x14ac:dyDescent="0.2">
      <c r="U1643" s="460"/>
    </row>
    <row r="1644" spans="21:21" x14ac:dyDescent="0.2">
      <c r="U1644" s="460"/>
    </row>
    <row r="1645" spans="21:21" x14ac:dyDescent="0.2">
      <c r="U1645" s="460"/>
    </row>
    <row r="1646" spans="21:21" x14ac:dyDescent="0.2">
      <c r="U1646" s="460"/>
    </row>
    <row r="1647" spans="21:21" x14ac:dyDescent="0.2">
      <c r="U1647" s="460"/>
    </row>
    <row r="1648" spans="21:21" x14ac:dyDescent="0.2">
      <c r="U1648" s="460"/>
    </row>
    <row r="1649" spans="21:21" x14ac:dyDescent="0.2">
      <c r="U1649" s="460"/>
    </row>
    <row r="1650" spans="21:21" x14ac:dyDescent="0.2">
      <c r="U1650" s="460"/>
    </row>
    <row r="1651" spans="21:21" x14ac:dyDescent="0.2">
      <c r="U1651" s="460"/>
    </row>
    <row r="1652" spans="21:21" x14ac:dyDescent="0.2">
      <c r="U1652" s="460"/>
    </row>
    <row r="1653" spans="21:21" x14ac:dyDescent="0.2">
      <c r="U1653" s="460"/>
    </row>
    <row r="1654" spans="21:21" x14ac:dyDescent="0.2">
      <c r="U1654" s="460"/>
    </row>
    <row r="1655" spans="21:21" x14ac:dyDescent="0.2">
      <c r="U1655" s="460"/>
    </row>
    <row r="1656" spans="21:21" x14ac:dyDescent="0.2">
      <c r="U1656" s="460"/>
    </row>
    <row r="1657" spans="21:21" x14ac:dyDescent="0.2">
      <c r="U1657" s="460"/>
    </row>
    <row r="1658" spans="21:21" x14ac:dyDescent="0.2">
      <c r="U1658" s="460"/>
    </row>
    <row r="1659" spans="21:21" x14ac:dyDescent="0.2">
      <c r="U1659" s="460"/>
    </row>
    <row r="1660" spans="21:21" x14ac:dyDescent="0.2">
      <c r="U1660" s="460"/>
    </row>
    <row r="1661" spans="21:21" x14ac:dyDescent="0.2">
      <c r="U1661" s="460"/>
    </row>
    <row r="1662" spans="21:21" x14ac:dyDescent="0.2">
      <c r="U1662" s="460"/>
    </row>
    <row r="1663" spans="21:21" x14ac:dyDescent="0.2">
      <c r="U1663" s="460"/>
    </row>
    <row r="1664" spans="21:21" x14ac:dyDescent="0.2">
      <c r="U1664" s="460"/>
    </row>
    <row r="1665" spans="21:21" x14ac:dyDescent="0.2">
      <c r="U1665" s="460"/>
    </row>
    <row r="1666" spans="21:21" x14ac:dyDescent="0.2">
      <c r="U1666" s="460"/>
    </row>
    <row r="1667" spans="21:21" x14ac:dyDescent="0.2">
      <c r="U1667" s="460"/>
    </row>
    <row r="1668" spans="21:21" x14ac:dyDescent="0.2">
      <c r="U1668" s="460"/>
    </row>
    <row r="1669" spans="21:21" x14ac:dyDescent="0.2">
      <c r="U1669" s="460"/>
    </row>
    <row r="1670" spans="21:21" x14ac:dyDescent="0.2">
      <c r="U1670" s="460"/>
    </row>
    <row r="1671" spans="21:21" x14ac:dyDescent="0.2">
      <c r="U1671" s="460"/>
    </row>
    <row r="1672" spans="21:21" x14ac:dyDescent="0.2">
      <c r="U1672" s="460"/>
    </row>
    <row r="1673" spans="21:21" x14ac:dyDescent="0.2">
      <c r="U1673" s="460"/>
    </row>
    <row r="1674" spans="21:21" x14ac:dyDescent="0.2">
      <c r="U1674" s="460"/>
    </row>
    <row r="1675" spans="21:21" x14ac:dyDescent="0.2">
      <c r="U1675" s="460"/>
    </row>
    <row r="1676" spans="21:21" x14ac:dyDescent="0.2">
      <c r="U1676" s="460"/>
    </row>
    <row r="1677" spans="21:21" x14ac:dyDescent="0.2">
      <c r="U1677" s="460"/>
    </row>
    <row r="1678" spans="21:21" x14ac:dyDescent="0.2">
      <c r="U1678" s="460"/>
    </row>
    <row r="1679" spans="21:21" x14ac:dyDescent="0.2">
      <c r="U1679" s="460"/>
    </row>
    <row r="1680" spans="21:21" x14ac:dyDescent="0.2">
      <c r="U1680" s="460"/>
    </row>
    <row r="1681" spans="21:21" x14ac:dyDescent="0.2">
      <c r="U1681" s="460"/>
    </row>
    <row r="1682" spans="21:21" x14ac:dyDescent="0.2">
      <c r="U1682" s="460"/>
    </row>
    <row r="1683" spans="21:21" x14ac:dyDescent="0.2">
      <c r="U1683" s="460"/>
    </row>
    <row r="1684" spans="21:21" x14ac:dyDescent="0.2">
      <c r="U1684" s="460"/>
    </row>
    <row r="1685" spans="21:21" x14ac:dyDescent="0.2">
      <c r="U1685" s="460"/>
    </row>
    <row r="1686" spans="21:21" x14ac:dyDescent="0.2">
      <c r="U1686" s="460"/>
    </row>
    <row r="1687" spans="21:21" x14ac:dyDescent="0.2">
      <c r="U1687" s="460"/>
    </row>
    <row r="1688" spans="21:21" x14ac:dyDescent="0.2">
      <c r="U1688" s="460"/>
    </row>
    <row r="1689" spans="21:21" x14ac:dyDescent="0.2">
      <c r="U1689" s="460"/>
    </row>
    <row r="1690" spans="21:21" x14ac:dyDescent="0.2">
      <c r="U1690" s="460"/>
    </row>
    <row r="1691" spans="21:21" x14ac:dyDescent="0.2">
      <c r="U1691" s="460"/>
    </row>
    <row r="1692" spans="21:21" x14ac:dyDescent="0.2">
      <c r="U1692" s="460"/>
    </row>
    <row r="1693" spans="21:21" x14ac:dyDescent="0.2">
      <c r="U1693" s="460"/>
    </row>
    <row r="1694" spans="21:21" x14ac:dyDescent="0.2">
      <c r="U1694" s="460"/>
    </row>
    <row r="1695" spans="21:21" x14ac:dyDescent="0.2">
      <c r="U1695" s="460"/>
    </row>
    <row r="1696" spans="21:21" x14ac:dyDescent="0.2">
      <c r="U1696" s="460"/>
    </row>
    <row r="1697" spans="21:21" x14ac:dyDescent="0.2">
      <c r="U1697" s="460"/>
    </row>
    <row r="1698" spans="21:21" x14ac:dyDescent="0.2">
      <c r="U1698" s="460"/>
    </row>
    <row r="1699" spans="21:21" x14ac:dyDescent="0.2">
      <c r="U1699" s="460"/>
    </row>
    <row r="1700" spans="21:21" x14ac:dyDescent="0.2">
      <c r="U1700" s="460"/>
    </row>
    <row r="1701" spans="21:21" x14ac:dyDescent="0.2">
      <c r="U1701" s="460"/>
    </row>
    <row r="1702" spans="21:21" x14ac:dyDescent="0.2">
      <c r="U1702" s="460"/>
    </row>
    <row r="1703" spans="21:21" x14ac:dyDescent="0.2">
      <c r="U1703" s="460"/>
    </row>
    <row r="1704" spans="21:21" x14ac:dyDescent="0.2">
      <c r="U1704" s="460"/>
    </row>
    <row r="1705" spans="21:21" x14ac:dyDescent="0.2">
      <c r="U1705" s="460"/>
    </row>
    <row r="1706" spans="21:21" x14ac:dyDescent="0.2">
      <c r="U1706" s="460"/>
    </row>
    <row r="1707" spans="21:21" x14ac:dyDescent="0.2">
      <c r="U1707" s="460"/>
    </row>
    <row r="1708" spans="21:21" x14ac:dyDescent="0.2">
      <c r="U1708" s="460"/>
    </row>
    <row r="1709" spans="21:21" x14ac:dyDescent="0.2">
      <c r="U1709" s="460"/>
    </row>
    <row r="1710" spans="21:21" x14ac:dyDescent="0.2">
      <c r="U1710" s="460"/>
    </row>
    <row r="1711" spans="21:21" x14ac:dyDescent="0.2">
      <c r="U1711" s="460"/>
    </row>
    <row r="1712" spans="21:21" x14ac:dyDescent="0.2">
      <c r="U1712" s="460"/>
    </row>
    <row r="1713" spans="21:21" x14ac:dyDescent="0.2">
      <c r="U1713" s="460"/>
    </row>
    <row r="1714" spans="21:21" x14ac:dyDescent="0.2">
      <c r="U1714" s="460"/>
    </row>
    <row r="1715" spans="21:21" x14ac:dyDescent="0.2">
      <c r="U1715" s="460"/>
    </row>
    <row r="1716" spans="21:21" x14ac:dyDescent="0.2">
      <c r="U1716" s="460"/>
    </row>
    <row r="1717" spans="21:21" x14ac:dyDescent="0.2">
      <c r="U1717" s="460"/>
    </row>
    <row r="1718" spans="21:21" x14ac:dyDescent="0.2">
      <c r="U1718" s="460"/>
    </row>
    <row r="1719" spans="21:21" x14ac:dyDescent="0.2">
      <c r="U1719" s="460"/>
    </row>
    <row r="1720" spans="21:21" x14ac:dyDescent="0.2">
      <c r="U1720" s="460"/>
    </row>
    <row r="1721" spans="21:21" x14ac:dyDescent="0.2">
      <c r="U1721" s="460"/>
    </row>
    <row r="1722" spans="21:21" x14ac:dyDescent="0.2">
      <c r="U1722" s="460"/>
    </row>
    <row r="1723" spans="21:21" x14ac:dyDescent="0.2">
      <c r="U1723" s="460"/>
    </row>
    <row r="1724" spans="21:21" x14ac:dyDescent="0.2">
      <c r="U1724" s="460"/>
    </row>
    <row r="1725" spans="21:21" x14ac:dyDescent="0.2">
      <c r="U1725" s="460"/>
    </row>
    <row r="1726" spans="21:21" x14ac:dyDescent="0.2">
      <c r="U1726" s="460"/>
    </row>
    <row r="1727" spans="21:21" x14ac:dyDescent="0.2">
      <c r="U1727" s="460"/>
    </row>
    <row r="1728" spans="21:21" x14ac:dyDescent="0.2">
      <c r="U1728" s="460"/>
    </row>
    <row r="1729" spans="21:21" x14ac:dyDescent="0.2">
      <c r="U1729" s="460"/>
    </row>
    <row r="1730" spans="21:21" x14ac:dyDescent="0.2">
      <c r="U1730" s="460"/>
    </row>
    <row r="1731" spans="21:21" x14ac:dyDescent="0.2">
      <c r="U1731" s="460"/>
    </row>
    <row r="1732" spans="21:21" x14ac:dyDescent="0.2">
      <c r="U1732" s="460"/>
    </row>
    <row r="1733" spans="21:21" x14ac:dyDescent="0.2">
      <c r="U1733" s="460"/>
    </row>
    <row r="1734" spans="21:21" x14ac:dyDescent="0.2">
      <c r="U1734" s="460"/>
    </row>
    <row r="1735" spans="21:21" x14ac:dyDescent="0.2">
      <c r="U1735" s="460"/>
    </row>
    <row r="1736" spans="21:21" x14ac:dyDescent="0.2">
      <c r="U1736" s="460"/>
    </row>
    <row r="1737" spans="21:21" x14ac:dyDescent="0.2">
      <c r="U1737" s="460"/>
    </row>
    <row r="1738" spans="21:21" x14ac:dyDescent="0.2">
      <c r="U1738" s="460"/>
    </row>
    <row r="1739" spans="21:21" x14ac:dyDescent="0.2">
      <c r="U1739" s="460"/>
    </row>
    <row r="1740" spans="21:21" x14ac:dyDescent="0.2">
      <c r="U1740" s="460"/>
    </row>
    <row r="1741" spans="21:21" x14ac:dyDescent="0.2">
      <c r="U1741" s="460"/>
    </row>
    <row r="1742" spans="21:21" x14ac:dyDescent="0.2">
      <c r="U1742" s="460"/>
    </row>
    <row r="1743" spans="21:21" x14ac:dyDescent="0.2">
      <c r="U1743" s="460"/>
    </row>
    <row r="1744" spans="21:21" x14ac:dyDescent="0.2">
      <c r="U1744" s="460"/>
    </row>
    <row r="1745" spans="21:21" x14ac:dyDescent="0.2">
      <c r="U1745" s="460"/>
    </row>
    <row r="1746" spans="21:21" x14ac:dyDescent="0.2">
      <c r="U1746" s="460"/>
    </row>
    <row r="1747" spans="21:21" x14ac:dyDescent="0.2">
      <c r="U1747" s="460"/>
    </row>
    <row r="1748" spans="21:21" x14ac:dyDescent="0.2">
      <c r="U1748" s="460"/>
    </row>
    <row r="1749" spans="21:21" x14ac:dyDescent="0.2">
      <c r="U1749" s="460"/>
    </row>
    <row r="1750" spans="21:21" x14ac:dyDescent="0.2">
      <c r="U1750" s="460"/>
    </row>
    <row r="1751" spans="21:21" x14ac:dyDescent="0.2">
      <c r="U1751" s="460"/>
    </row>
    <row r="1752" spans="21:21" x14ac:dyDescent="0.2">
      <c r="U1752" s="460"/>
    </row>
    <row r="1753" spans="21:21" x14ac:dyDescent="0.2">
      <c r="U1753" s="460"/>
    </row>
    <row r="1754" spans="21:21" x14ac:dyDescent="0.2">
      <c r="U1754" s="460"/>
    </row>
    <row r="1755" spans="21:21" x14ac:dyDescent="0.2">
      <c r="U1755" s="460"/>
    </row>
    <row r="1756" spans="21:21" x14ac:dyDescent="0.2">
      <c r="U1756" s="460"/>
    </row>
    <row r="1757" spans="21:21" x14ac:dyDescent="0.2">
      <c r="U1757" s="460"/>
    </row>
    <row r="1758" spans="21:21" x14ac:dyDescent="0.2">
      <c r="U1758" s="460"/>
    </row>
    <row r="1759" spans="21:21" x14ac:dyDescent="0.2">
      <c r="U1759" s="460"/>
    </row>
    <row r="1760" spans="21:21" x14ac:dyDescent="0.2">
      <c r="U1760" s="460"/>
    </row>
    <row r="1761" spans="21:21" x14ac:dyDescent="0.2">
      <c r="U1761" s="460"/>
    </row>
    <row r="1762" spans="21:21" x14ac:dyDescent="0.2">
      <c r="U1762" s="460"/>
    </row>
    <row r="1763" spans="21:21" x14ac:dyDescent="0.2">
      <c r="U1763" s="460"/>
    </row>
    <row r="1764" spans="21:21" x14ac:dyDescent="0.2">
      <c r="U1764" s="460"/>
    </row>
    <row r="1765" spans="21:21" x14ac:dyDescent="0.2">
      <c r="U1765" s="460"/>
    </row>
    <row r="1766" spans="21:21" x14ac:dyDescent="0.2">
      <c r="U1766" s="460"/>
    </row>
    <row r="1767" spans="21:21" x14ac:dyDescent="0.2">
      <c r="U1767" s="460"/>
    </row>
    <row r="1768" spans="21:21" x14ac:dyDescent="0.2">
      <c r="U1768" s="460"/>
    </row>
    <row r="1769" spans="21:21" x14ac:dyDescent="0.2">
      <c r="U1769" s="460"/>
    </row>
    <row r="1770" spans="21:21" x14ac:dyDescent="0.2">
      <c r="U1770" s="460"/>
    </row>
    <row r="1771" spans="21:21" x14ac:dyDescent="0.2">
      <c r="U1771" s="460"/>
    </row>
    <row r="1772" spans="21:21" x14ac:dyDescent="0.2">
      <c r="U1772" s="460"/>
    </row>
    <row r="1773" spans="21:21" x14ac:dyDescent="0.2">
      <c r="U1773" s="460"/>
    </row>
    <row r="1774" spans="21:21" x14ac:dyDescent="0.2">
      <c r="U1774" s="460"/>
    </row>
    <row r="1775" spans="21:21" x14ac:dyDescent="0.2">
      <c r="U1775" s="460"/>
    </row>
    <row r="1776" spans="21:21" x14ac:dyDescent="0.2">
      <c r="U1776" s="460"/>
    </row>
    <row r="1777" spans="21:21" x14ac:dyDescent="0.2">
      <c r="U1777" s="460"/>
    </row>
    <row r="1778" spans="21:21" x14ac:dyDescent="0.2">
      <c r="U1778" s="460"/>
    </row>
    <row r="1779" spans="21:21" x14ac:dyDescent="0.2">
      <c r="U1779" s="460"/>
    </row>
    <row r="1780" spans="21:21" x14ac:dyDescent="0.2">
      <c r="U1780" s="460"/>
    </row>
    <row r="1781" spans="21:21" x14ac:dyDescent="0.2">
      <c r="U1781" s="460"/>
    </row>
    <row r="1782" spans="21:21" x14ac:dyDescent="0.2">
      <c r="U1782" s="460"/>
    </row>
    <row r="1783" spans="21:21" x14ac:dyDescent="0.2">
      <c r="U1783" s="460"/>
    </row>
    <row r="1784" spans="21:21" x14ac:dyDescent="0.2">
      <c r="U1784" s="460"/>
    </row>
    <row r="1785" spans="21:21" x14ac:dyDescent="0.2">
      <c r="U1785" s="460"/>
    </row>
    <row r="1786" spans="21:21" x14ac:dyDescent="0.2">
      <c r="U1786" s="460"/>
    </row>
    <row r="1787" spans="21:21" x14ac:dyDescent="0.2">
      <c r="U1787" s="460"/>
    </row>
    <row r="1788" spans="21:21" x14ac:dyDescent="0.2">
      <c r="U1788" s="460"/>
    </row>
    <row r="1789" spans="21:21" x14ac:dyDescent="0.2">
      <c r="U1789" s="460"/>
    </row>
    <row r="1790" spans="21:21" x14ac:dyDescent="0.2">
      <c r="U1790" s="460"/>
    </row>
    <row r="1791" spans="21:21" x14ac:dyDescent="0.2">
      <c r="U1791" s="460"/>
    </row>
    <row r="1792" spans="21:21" x14ac:dyDescent="0.2">
      <c r="U1792" s="460"/>
    </row>
    <row r="1793" spans="21:21" x14ac:dyDescent="0.2">
      <c r="U1793" s="460"/>
    </row>
    <row r="1794" spans="21:21" x14ac:dyDescent="0.2">
      <c r="U1794" s="460"/>
    </row>
    <row r="1795" spans="21:21" x14ac:dyDescent="0.2">
      <c r="U1795" s="460"/>
    </row>
    <row r="1796" spans="21:21" x14ac:dyDescent="0.2">
      <c r="U1796" s="460"/>
    </row>
    <row r="1797" spans="21:21" x14ac:dyDescent="0.2">
      <c r="U1797" s="460"/>
    </row>
    <row r="1798" spans="21:21" x14ac:dyDescent="0.2">
      <c r="U1798" s="460"/>
    </row>
    <row r="1799" spans="21:21" x14ac:dyDescent="0.2">
      <c r="U1799" s="460"/>
    </row>
    <row r="1800" spans="21:21" x14ac:dyDescent="0.2">
      <c r="U1800" s="460"/>
    </row>
    <row r="1801" spans="21:21" x14ac:dyDescent="0.2">
      <c r="U1801" s="460"/>
    </row>
    <row r="1802" spans="21:21" x14ac:dyDescent="0.2">
      <c r="U1802" s="460"/>
    </row>
    <row r="1803" spans="21:21" x14ac:dyDescent="0.2">
      <c r="U1803" s="460"/>
    </row>
    <row r="1804" spans="21:21" x14ac:dyDescent="0.2">
      <c r="U1804" s="460"/>
    </row>
    <row r="1805" spans="21:21" x14ac:dyDescent="0.2">
      <c r="U1805" s="460"/>
    </row>
    <row r="1806" spans="21:21" x14ac:dyDescent="0.2">
      <c r="U1806" s="460"/>
    </row>
    <row r="1807" spans="21:21" x14ac:dyDescent="0.2">
      <c r="U1807" s="460"/>
    </row>
    <row r="1808" spans="21:21" x14ac:dyDescent="0.2">
      <c r="U1808" s="460"/>
    </row>
    <row r="1809" spans="21:21" x14ac:dyDescent="0.2">
      <c r="U1809" s="460"/>
    </row>
    <row r="1810" spans="21:21" x14ac:dyDescent="0.2">
      <c r="U1810" s="460"/>
    </row>
    <row r="1811" spans="21:21" x14ac:dyDescent="0.2">
      <c r="U1811" s="460"/>
    </row>
    <row r="1812" spans="21:21" x14ac:dyDescent="0.2">
      <c r="U1812" s="460"/>
    </row>
    <row r="1813" spans="21:21" x14ac:dyDescent="0.2">
      <c r="U1813" s="460"/>
    </row>
    <row r="1814" spans="21:21" x14ac:dyDescent="0.2">
      <c r="U1814" s="460"/>
    </row>
    <row r="1815" spans="21:21" x14ac:dyDescent="0.2">
      <c r="U1815" s="460"/>
    </row>
    <row r="1816" spans="21:21" x14ac:dyDescent="0.2">
      <c r="U1816" s="460"/>
    </row>
    <row r="1817" spans="21:21" x14ac:dyDescent="0.2">
      <c r="U1817" s="460"/>
    </row>
    <row r="1818" spans="21:21" x14ac:dyDescent="0.2">
      <c r="U1818" s="460"/>
    </row>
    <row r="1819" spans="21:21" x14ac:dyDescent="0.2">
      <c r="U1819" s="460"/>
    </row>
    <row r="1820" spans="21:21" x14ac:dyDescent="0.2">
      <c r="U1820" s="460"/>
    </row>
    <row r="1821" spans="21:21" x14ac:dyDescent="0.2">
      <c r="U1821" s="460"/>
    </row>
    <row r="1822" spans="21:21" x14ac:dyDescent="0.2">
      <c r="U1822" s="460"/>
    </row>
    <row r="1823" spans="21:21" x14ac:dyDescent="0.2">
      <c r="U1823" s="460"/>
    </row>
    <row r="1824" spans="21:21" x14ac:dyDescent="0.2">
      <c r="U1824" s="460"/>
    </row>
    <row r="1825" spans="21:21" x14ac:dyDescent="0.2">
      <c r="U1825" s="460"/>
    </row>
    <row r="1826" spans="21:21" x14ac:dyDescent="0.2">
      <c r="U1826" s="460"/>
    </row>
    <row r="1827" spans="21:21" x14ac:dyDescent="0.2">
      <c r="U1827" s="460"/>
    </row>
    <row r="1828" spans="21:21" x14ac:dyDescent="0.2">
      <c r="U1828" s="460"/>
    </row>
    <row r="1829" spans="21:21" x14ac:dyDescent="0.2">
      <c r="U1829" s="460"/>
    </row>
    <row r="1830" spans="21:21" x14ac:dyDescent="0.2">
      <c r="U1830" s="460"/>
    </row>
    <row r="1831" spans="21:21" x14ac:dyDescent="0.2">
      <c r="U1831" s="460"/>
    </row>
    <row r="1832" spans="21:21" x14ac:dyDescent="0.2">
      <c r="U1832" s="460"/>
    </row>
    <row r="1833" spans="21:21" x14ac:dyDescent="0.2">
      <c r="U1833" s="460"/>
    </row>
    <row r="1834" spans="21:21" x14ac:dyDescent="0.2">
      <c r="U1834" s="460"/>
    </row>
    <row r="1835" spans="21:21" x14ac:dyDescent="0.2">
      <c r="U1835" s="460"/>
    </row>
    <row r="1836" spans="21:21" x14ac:dyDescent="0.2">
      <c r="U1836" s="460"/>
    </row>
    <row r="1837" spans="21:21" x14ac:dyDescent="0.2">
      <c r="U1837" s="460"/>
    </row>
    <row r="1838" spans="21:21" x14ac:dyDescent="0.2">
      <c r="U1838" s="460"/>
    </row>
    <row r="1839" spans="21:21" x14ac:dyDescent="0.2">
      <c r="U1839" s="460"/>
    </row>
    <row r="1840" spans="21:21" x14ac:dyDescent="0.2">
      <c r="U1840" s="460"/>
    </row>
    <row r="1841" spans="21:21" x14ac:dyDescent="0.2">
      <c r="U1841" s="460"/>
    </row>
    <row r="1842" spans="21:21" x14ac:dyDescent="0.2">
      <c r="U1842" s="460"/>
    </row>
    <row r="1843" spans="21:21" x14ac:dyDescent="0.2">
      <c r="U1843" s="460"/>
    </row>
    <row r="1844" spans="21:21" x14ac:dyDescent="0.2">
      <c r="U1844" s="460"/>
    </row>
    <row r="1845" spans="21:21" x14ac:dyDescent="0.2">
      <c r="U1845" s="460"/>
    </row>
    <row r="1846" spans="21:21" x14ac:dyDescent="0.2">
      <c r="U1846" s="460"/>
    </row>
    <row r="1847" spans="21:21" x14ac:dyDescent="0.2">
      <c r="U1847" s="460"/>
    </row>
    <row r="1848" spans="21:21" x14ac:dyDescent="0.2">
      <c r="U1848" s="460"/>
    </row>
    <row r="1849" spans="21:21" x14ac:dyDescent="0.2">
      <c r="U1849" s="460"/>
    </row>
    <row r="1850" spans="21:21" x14ac:dyDescent="0.2">
      <c r="U1850" s="460"/>
    </row>
    <row r="1851" spans="21:21" x14ac:dyDescent="0.2">
      <c r="U1851" s="460"/>
    </row>
    <row r="1852" spans="21:21" x14ac:dyDescent="0.2">
      <c r="U1852" s="460"/>
    </row>
    <row r="1853" spans="21:21" x14ac:dyDescent="0.2">
      <c r="U1853" s="460"/>
    </row>
    <row r="1854" spans="21:21" x14ac:dyDescent="0.2">
      <c r="U1854" s="460"/>
    </row>
    <row r="1855" spans="21:21" x14ac:dyDescent="0.2">
      <c r="U1855" s="460"/>
    </row>
    <row r="1856" spans="21:21" x14ac:dyDescent="0.2">
      <c r="U1856" s="460"/>
    </row>
    <row r="1857" spans="21:21" x14ac:dyDescent="0.2">
      <c r="U1857" s="460"/>
    </row>
    <row r="1858" spans="21:21" x14ac:dyDescent="0.2">
      <c r="U1858" s="460"/>
    </row>
    <row r="1859" spans="21:21" x14ac:dyDescent="0.2">
      <c r="U1859" s="460"/>
    </row>
    <row r="1860" spans="21:21" x14ac:dyDescent="0.2">
      <c r="U1860" s="460"/>
    </row>
    <row r="1861" spans="21:21" x14ac:dyDescent="0.2">
      <c r="U1861" s="460"/>
    </row>
    <row r="1862" spans="21:21" x14ac:dyDescent="0.2">
      <c r="U1862" s="460"/>
    </row>
    <row r="1863" spans="21:21" x14ac:dyDescent="0.2">
      <c r="U1863" s="460"/>
    </row>
    <row r="1864" spans="21:21" x14ac:dyDescent="0.2">
      <c r="U1864" s="460"/>
    </row>
    <row r="1865" spans="21:21" x14ac:dyDescent="0.2">
      <c r="U1865" s="460"/>
    </row>
    <row r="1866" spans="21:21" x14ac:dyDescent="0.2">
      <c r="U1866" s="460"/>
    </row>
    <row r="1867" spans="21:21" x14ac:dyDescent="0.2">
      <c r="U1867" s="460"/>
    </row>
    <row r="1868" spans="21:21" x14ac:dyDescent="0.2">
      <c r="U1868" s="460"/>
    </row>
    <row r="1869" spans="21:21" x14ac:dyDescent="0.2">
      <c r="U1869" s="460"/>
    </row>
    <row r="1870" spans="21:21" x14ac:dyDescent="0.2">
      <c r="U1870" s="460"/>
    </row>
    <row r="1871" spans="21:21" x14ac:dyDescent="0.2">
      <c r="U1871" s="460"/>
    </row>
    <row r="1872" spans="21:21" x14ac:dyDescent="0.2">
      <c r="U1872" s="460"/>
    </row>
    <row r="1873" spans="21:21" x14ac:dyDescent="0.2">
      <c r="U1873" s="460"/>
    </row>
    <row r="1874" spans="21:21" x14ac:dyDescent="0.2">
      <c r="U1874" s="460"/>
    </row>
    <row r="1875" spans="21:21" x14ac:dyDescent="0.2">
      <c r="U1875" s="460"/>
    </row>
    <row r="1876" spans="21:21" x14ac:dyDescent="0.2">
      <c r="U1876" s="460"/>
    </row>
    <row r="1877" spans="21:21" x14ac:dyDescent="0.2">
      <c r="U1877" s="460"/>
    </row>
    <row r="1878" spans="21:21" x14ac:dyDescent="0.2">
      <c r="U1878" s="460"/>
    </row>
    <row r="1879" spans="21:21" x14ac:dyDescent="0.2">
      <c r="U1879" s="460"/>
    </row>
    <row r="1880" spans="21:21" x14ac:dyDescent="0.2">
      <c r="U1880" s="460"/>
    </row>
    <row r="1881" spans="21:21" x14ac:dyDescent="0.2">
      <c r="U1881" s="460"/>
    </row>
    <row r="1882" spans="21:21" x14ac:dyDescent="0.2">
      <c r="U1882" s="460"/>
    </row>
    <row r="1883" spans="21:21" x14ac:dyDescent="0.2">
      <c r="U1883" s="460"/>
    </row>
    <row r="1884" spans="21:21" x14ac:dyDescent="0.2">
      <c r="U1884" s="460"/>
    </row>
    <row r="1885" spans="21:21" x14ac:dyDescent="0.2">
      <c r="U1885" s="460"/>
    </row>
    <row r="1886" spans="21:21" x14ac:dyDescent="0.2">
      <c r="U1886" s="460"/>
    </row>
    <row r="1887" spans="21:21" x14ac:dyDescent="0.2">
      <c r="U1887" s="460"/>
    </row>
    <row r="1888" spans="21:21" x14ac:dyDescent="0.2">
      <c r="U1888" s="460"/>
    </row>
    <row r="1889" spans="21:21" x14ac:dyDescent="0.2">
      <c r="U1889" s="460"/>
    </row>
    <row r="1890" spans="21:21" x14ac:dyDescent="0.2">
      <c r="U1890" s="460"/>
    </row>
    <row r="1891" spans="21:21" x14ac:dyDescent="0.2">
      <c r="U1891" s="460"/>
    </row>
    <row r="1892" spans="21:21" x14ac:dyDescent="0.2">
      <c r="U1892" s="460"/>
    </row>
    <row r="1893" spans="21:21" x14ac:dyDescent="0.2">
      <c r="U1893" s="460"/>
    </row>
    <row r="1894" spans="21:21" x14ac:dyDescent="0.2">
      <c r="U1894" s="460"/>
    </row>
    <row r="1895" spans="21:21" x14ac:dyDescent="0.2">
      <c r="U1895" s="460"/>
    </row>
    <row r="1896" spans="21:21" x14ac:dyDescent="0.2">
      <c r="U1896" s="460"/>
    </row>
    <row r="1897" spans="21:21" x14ac:dyDescent="0.2">
      <c r="U1897" s="460"/>
    </row>
    <row r="1898" spans="21:21" x14ac:dyDescent="0.2">
      <c r="U1898" s="460"/>
    </row>
    <row r="1899" spans="21:21" x14ac:dyDescent="0.2">
      <c r="U1899" s="460"/>
    </row>
    <row r="1900" spans="21:21" x14ac:dyDescent="0.2">
      <c r="U1900" s="460"/>
    </row>
    <row r="1901" spans="21:21" x14ac:dyDescent="0.2">
      <c r="U1901" s="460"/>
    </row>
    <row r="1902" spans="21:21" x14ac:dyDescent="0.2">
      <c r="U1902" s="460"/>
    </row>
    <row r="1903" spans="21:21" x14ac:dyDescent="0.2">
      <c r="U1903" s="460"/>
    </row>
    <row r="1904" spans="21:21" x14ac:dyDescent="0.2">
      <c r="U1904" s="460"/>
    </row>
    <row r="1905" spans="21:21" x14ac:dyDescent="0.2">
      <c r="U1905" s="460"/>
    </row>
    <row r="1906" spans="21:21" x14ac:dyDescent="0.2">
      <c r="U1906" s="460"/>
    </row>
    <row r="1907" spans="21:21" x14ac:dyDescent="0.2">
      <c r="U1907" s="460"/>
    </row>
    <row r="1908" spans="21:21" x14ac:dyDescent="0.2">
      <c r="U1908" s="460"/>
    </row>
    <row r="1909" spans="21:21" x14ac:dyDescent="0.2">
      <c r="U1909" s="460"/>
    </row>
    <row r="1910" spans="21:21" x14ac:dyDescent="0.2">
      <c r="U1910" s="460"/>
    </row>
    <row r="1911" spans="21:21" x14ac:dyDescent="0.2">
      <c r="U1911" s="460"/>
    </row>
    <row r="1912" spans="21:21" x14ac:dyDescent="0.2">
      <c r="U1912" s="460"/>
    </row>
    <row r="1913" spans="21:21" x14ac:dyDescent="0.2">
      <c r="U1913" s="460"/>
    </row>
    <row r="1914" spans="21:21" x14ac:dyDescent="0.2">
      <c r="U1914" s="460"/>
    </row>
    <row r="1915" spans="21:21" x14ac:dyDescent="0.2">
      <c r="U1915" s="460"/>
    </row>
    <row r="1916" spans="21:21" x14ac:dyDescent="0.2">
      <c r="U1916" s="460"/>
    </row>
    <row r="1917" spans="21:21" x14ac:dyDescent="0.2">
      <c r="U1917" s="460"/>
    </row>
    <row r="1918" spans="21:21" x14ac:dyDescent="0.2">
      <c r="U1918" s="460"/>
    </row>
    <row r="1919" spans="21:21" x14ac:dyDescent="0.2">
      <c r="U1919" s="460"/>
    </row>
    <row r="1920" spans="21:21" x14ac:dyDescent="0.2">
      <c r="U1920" s="460"/>
    </row>
    <row r="1921" spans="21:21" x14ac:dyDescent="0.2">
      <c r="U1921" s="460"/>
    </row>
    <row r="1922" spans="21:21" x14ac:dyDescent="0.2">
      <c r="U1922" s="460"/>
    </row>
    <row r="1923" spans="21:21" x14ac:dyDescent="0.2">
      <c r="U1923" s="460"/>
    </row>
    <row r="1924" spans="21:21" x14ac:dyDescent="0.2">
      <c r="U1924" s="460"/>
    </row>
    <row r="1925" spans="21:21" x14ac:dyDescent="0.2">
      <c r="U1925" s="460"/>
    </row>
    <row r="1926" spans="21:21" x14ac:dyDescent="0.2">
      <c r="U1926" s="460"/>
    </row>
    <row r="1927" spans="21:21" x14ac:dyDescent="0.2">
      <c r="U1927" s="460"/>
    </row>
    <row r="1928" spans="21:21" x14ac:dyDescent="0.2">
      <c r="U1928" s="460"/>
    </row>
    <row r="1929" spans="21:21" x14ac:dyDescent="0.2">
      <c r="U1929" s="460"/>
    </row>
    <row r="1930" spans="21:21" x14ac:dyDescent="0.2">
      <c r="U1930" s="460"/>
    </row>
    <row r="1931" spans="21:21" x14ac:dyDescent="0.2">
      <c r="U1931" s="460"/>
    </row>
    <row r="1932" spans="21:21" x14ac:dyDescent="0.2">
      <c r="U1932" s="460"/>
    </row>
    <row r="1933" spans="21:21" x14ac:dyDescent="0.2">
      <c r="U1933" s="460"/>
    </row>
    <row r="1934" spans="21:21" x14ac:dyDescent="0.2">
      <c r="U1934" s="460"/>
    </row>
    <row r="1935" spans="21:21" x14ac:dyDescent="0.2">
      <c r="U1935" s="460"/>
    </row>
    <row r="1936" spans="21:21" x14ac:dyDescent="0.2">
      <c r="U1936" s="460"/>
    </row>
    <row r="1937" spans="21:21" x14ac:dyDescent="0.2">
      <c r="U1937" s="460"/>
    </row>
    <row r="1938" spans="21:21" x14ac:dyDescent="0.2">
      <c r="U1938" s="460"/>
    </row>
    <row r="1939" spans="21:21" x14ac:dyDescent="0.2">
      <c r="U1939" s="460"/>
    </row>
    <row r="1940" spans="21:21" x14ac:dyDescent="0.2">
      <c r="U1940" s="460"/>
    </row>
    <row r="1941" spans="21:21" x14ac:dyDescent="0.2">
      <c r="U1941" s="460"/>
    </row>
    <row r="1942" spans="21:21" x14ac:dyDescent="0.2">
      <c r="U1942" s="460"/>
    </row>
    <row r="1943" spans="21:21" x14ac:dyDescent="0.2">
      <c r="U1943" s="460"/>
    </row>
    <row r="1944" spans="21:21" x14ac:dyDescent="0.2">
      <c r="U1944" s="460"/>
    </row>
    <row r="1945" spans="21:21" x14ac:dyDescent="0.2">
      <c r="U1945" s="460"/>
    </row>
    <row r="1946" spans="21:21" x14ac:dyDescent="0.2">
      <c r="U1946" s="460"/>
    </row>
    <row r="1947" spans="21:21" x14ac:dyDescent="0.2">
      <c r="U1947" s="460"/>
    </row>
    <row r="1948" spans="21:21" x14ac:dyDescent="0.2">
      <c r="U1948" s="460"/>
    </row>
    <row r="1949" spans="21:21" x14ac:dyDescent="0.2">
      <c r="U1949" s="460"/>
    </row>
    <row r="1950" spans="21:21" x14ac:dyDescent="0.2">
      <c r="U1950" s="460"/>
    </row>
    <row r="1951" spans="21:21" x14ac:dyDescent="0.2">
      <c r="U1951" s="460"/>
    </row>
    <row r="1952" spans="21:21" x14ac:dyDescent="0.2">
      <c r="U1952" s="460"/>
    </row>
    <row r="1953" spans="21:21" x14ac:dyDescent="0.2">
      <c r="U1953" s="460"/>
    </row>
    <row r="1954" spans="21:21" x14ac:dyDescent="0.2">
      <c r="U1954" s="460"/>
    </row>
    <row r="1955" spans="21:21" x14ac:dyDescent="0.2">
      <c r="U1955" s="460"/>
    </row>
    <row r="1956" spans="21:21" x14ac:dyDescent="0.2">
      <c r="U1956" s="460"/>
    </row>
    <row r="1957" spans="21:21" x14ac:dyDescent="0.2">
      <c r="U1957" s="460"/>
    </row>
    <row r="1958" spans="21:21" x14ac:dyDescent="0.2">
      <c r="U1958" s="460"/>
    </row>
    <row r="1959" spans="21:21" x14ac:dyDescent="0.2">
      <c r="U1959" s="460"/>
    </row>
    <row r="1960" spans="21:21" x14ac:dyDescent="0.2">
      <c r="U1960" s="460"/>
    </row>
    <row r="1961" spans="21:21" x14ac:dyDescent="0.2">
      <c r="U1961" s="460"/>
    </row>
    <row r="1962" spans="21:21" x14ac:dyDescent="0.2">
      <c r="U1962" s="460"/>
    </row>
    <row r="1963" spans="21:21" x14ac:dyDescent="0.2">
      <c r="U1963" s="460"/>
    </row>
    <row r="1964" spans="21:21" x14ac:dyDescent="0.2">
      <c r="U1964" s="460"/>
    </row>
    <row r="1965" spans="21:21" x14ac:dyDescent="0.2">
      <c r="U1965" s="460"/>
    </row>
    <row r="1966" spans="21:21" x14ac:dyDescent="0.2">
      <c r="U1966" s="460"/>
    </row>
    <row r="1967" spans="21:21" x14ac:dyDescent="0.2">
      <c r="U1967" s="460"/>
    </row>
    <row r="1968" spans="21:21" x14ac:dyDescent="0.2">
      <c r="U1968" s="460"/>
    </row>
    <row r="1969" spans="21:21" x14ac:dyDescent="0.2">
      <c r="U1969" s="460"/>
    </row>
    <row r="1970" spans="21:21" x14ac:dyDescent="0.2">
      <c r="U1970" s="460"/>
    </row>
    <row r="1971" spans="21:21" x14ac:dyDescent="0.2">
      <c r="U1971" s="460"/>
    </row>
    <row r="1972" spans="21:21" x14ac:dyDescent="0.2">
      <c r="U1972" s="460"/>
    </row>
    <row r="1973" spans="21:21" x14ac:dyDescent="0.2">
      <c r="U1973" s="460"/>
    </row>
    <row r="1974" spans="21:21" x14ac:dyDescent="0.2">
      <c r="U1974" s="460"/>
    </row>
    <row r="1975" spans="21:21" x14ac:dyDescent="0.2">
      <c r="U1975" s="460"/>
    </row>
    <row r="1976" spans="21:21" x14ac:dyDescent="0.2">
      <c r="U1976" s="460"/>
    </row>
    <row r="1977" spans="21:21" x14ac:dyDescent="0.2">
      <c r="U1977" s="460"/>
    </row>
    <row r="1978" spans="21:21" x14ac:dyDescent="0.2">
      <c r="U1978" s="460"/>
    </row>
    <row r="1979" spans="21:21" x14ac:dyDescent="0.2">
      <c r="U1979" s="460"/>
    </row>
    <row r="1980" spans="21:21" x14ac:dyDescent="0.2">
      <c r="U1980" s="460"/>
    </row>
    <row r="1981" spans="21:21" x14ac:dyDescent="0.2">
      <c r="U1981" s="460"/>
    </row>
    <row r="1982" spans="21:21" x14ac:dyDescent="0.2">
      <c r="U1982" s="460"/>
    </row>
    <row r="1983" spans="21:21" x14ac:dyDescent="0.2">
      <c r="U1983" s="460"/>
    </row>
    <row r="1984" spans="21:21" x14ac:dyDescent="0.2">
      <c r="U1984" s="460"/>
    </row>
    <row r="1985" spans="21:21" x14ac:dyDescent="0.2">
      <c r="U1985" s="460"/>
    </row>
    <row r="1986" spans="21:21" x14ac:dyDescent="0.2">
      <c r="U1986" s="460"/>
    </row>
    <row r="1987" spans="21:21" x14ac:dyDescent="0.2">
      <c r="U1987" s="460"/>
    </row>
    <row r="1988" spans="21:21" x14ac:dyDescent="0.2">
      <c r="U1988" s="460"/>
    </row>
    <row r="1989" spans="21:21" x14ac:dyDescent="0.2">
      <c r="U1989" s="460"/>
    </row>
    <row r="1990" spans="21:21" x14ac:dyDescent="0.2">
      <c r="U1990" s="460"/>
    </row>
    <row r="1991" spans="21:21" x14ac:dyDescent="0.2">
      <c r="U1991" s="460"/>
    </row>
    <row r="1992" spans="21:21" x14ac:dyDescent="0.2">
      <c r="U1992" s="460"/>
    </row>
    <row r="1993" spans="21:21" x14ac:dyDescent="0.2">
      <c r="U1993" s="460"/>
    </row>
    <row r="1994" spans="21:21" x14ac:dyDescent="0.2">
      <c r="U1994" s="460"/>
    </row>
    <row r="1995" spans="21:21" x14ac:dyDescent="0.2">
      <c r="U1995" s="460"/>
    </row>
    <row r="1996" spans="21:21" x14ac:dyDescent="0.2">
      <c r="U1996" s="460"/>
    </row>
    <row r="1997" spans="21:21" x14ac:dyDescent="0.2">
      <c r="U1997" s="460"/>
    </row>
    <row r="1998" spans="21:21" x14ac:dyDescent="0.2">
      <c r="U1998" s="460"/>
    </row>
    <row r="1999" spans="21:21" x14ac:dyDescent="0.2">
      <c r="U1999" s="460"/>
    </row>
    <row r="2000" spans="21:21" x14ac:dyDescent="0.2">
      <c r="U2000" s="460"/>
    </row>
    <row r="2001" spans="21:21" x14ac:dyDescent="0.2">
      <c r="U2001" s="460"/>
    </row>
    <row r="2002" spans="21:21" x14ac:dyDescent="0.2">
      <c r="U2002" s="460"/>
    </row>
    <row r="2003" spans="21:21" x14ac:dyDescent="0.2">
      <c r="U2003" s="460"/>
    </row>
    <row r="2004" spans="21:21" x14ac:dyDescent="0.2">
      <c r="U2004" s="460"/>
    </row>
    <row r="2005" spans="21:21" x14ac:dyDescent="0.2">
      <c r="U2005" s="460"/>
    </row>
    <row r="2006" spans="21:21" x14ac:dyDescent="0.2">
      <c r="U2006" s="460"/>
    </row>
    <row r="2007" spans="21:21" x14ac:dyDescent="0.2">
      <c r="U2007" s="460"/>
    </row>
    <row r="2008" spans="21:21" x14ac:dyDescent="0.2">
      <c r="U2008" s="460"/>
    </row>
    <row r="2009" spans="21:21" x14ac:dyDescent="0.2">
      <c r="U2009" s="460"/>
    </row>
    <row r="2010" spans="21:21" x14ac:dyDescent="0.2">
      <c r="U2010" s="460"/>
    </row>
    <row r="2011" spans="21:21" x14ac:dyDescent="0.2">
      <c r="U2011" s="460"/>
    </row>
    <row r="2012" spans="21:21" x14ac:dyDescent="0.2">
      <c r="U2012" s="460"/>
    </row>
    <row r="2013" spans="21:21" x14ac:dyDescent="0.2">
      <c r="U2013" s="460"/>
    </row>
    <row r="2014" spans="21:21" x14ac:dyDescent="0.2">
      <c r="U2014" s="460"/>
    </row>
    <row r="2015" spans="21:21" x14ac:dyDescent="0.2">
      <c r="U2015" s="460"/>
    </row>
    <row r="2016" spans="21:21" x14ac:dyDescent="0.2">
      <c r="U2016" s="460"/>
    </row>
    <row r="2017" spans="21:21" x14ac:dyDescent="0.2">
      <c r="U2017" s="460"/>
    </row>
    <row r="2018" spans="21:21" x14ac:dyDescent="0.2">
      <c r="U2018" s="460"/>
    </row>
    <row r="2019" spans="21:21" x14ac:dyDescent="0.2">
      <c r="U2019" s="460"/>
    </row>
    <row r="2020" spans="21:21" x14ac:dyDescent="0.2">
      <c r="U2020" s="460"/>
    </row>
    <row r="2021" spans="21:21" x14ac:dyDescent="0.2">
      <c r="U2021" s="460"/>
    </row>
    <row r="2022" spans="21:21" x14ac:dyDescent="0.2">
      <c r="U2022" s="460"/>
    </row>
    <row r="2023" spans="21:21" x14ac:dyDescent="0.2">
      <c r="U2023" s="460"/>
    </row>
    <row r="2024" spans="21:21" x14ac:dyDescent="0.2">
      <c r="U2024" s="460"/>
    </row>
    <row r="2025" spans="21:21" x14ac:dyDescent="0.2">
      <c r="U2025" s="460"/>
    </row>
    <row r="2026" spans="21:21" x14ac:dyDescent="0.2">
      <c r="U2026" s="460"/>
    </row>
    <row r="2027" spans="21:21" x14ac:dyDescent="0.2">
      <c r="U2027" s="460"/>
    </row>
    <row r="2028" spans="21:21" x14ac:dyDescent="0.2">
      <c r="U2028" s="460"/>
    </row>
    <row r="2029" spans="21:21" x14ac:dyDescent="0.2">
      <c r="U2029" s="460"/>
    </row>
    <row r="2030" spans="21:21" x14ac:dyDescent="0.2">
      <c r="U2030" s="460"/>
    </row>
    <row r="2031" spans="21:21" x14ac:dyDescent="0.2">
      <c r="U2031" s="460"/>
    </row>
    <row r="2032" spans="21:21" x14ac:dyDescent="0.2">
      <c r="U2032" s="460"/>
    </row>
    <row r="2033" spans="21:21" x14ac:dyDescent="0.2">
      <c r="U2033" s="460"/>
    </row>
    <row r="2034" spans="21:21" x14ac:dyDescent="0.2">
      <c r="U2034" s="460"/>
    </row>
    <row r="2035" spans="21:21" x14ac:dyDescent="0.2">
      <c r="U2035" s="460"/>
    </row>
    <row r="2036" spans="21:21" x14ac:dyDescent="0.2">
      <c r="U2036" s="460"/>
    </row>
    <row r="2037" spans="21:21" x14ac:dyDescent="0.2">
      <c r="U2037" s="460"/>
    </row>
    <row r="2038" spans="21:21" x14ac:dyDescent="0.2">
      <c r="U2038" s="460"/>
    </row>
    <row r="2039" spans="21:21" x14ac:dyDescent="0.2">
      <c r="U2039" s="460"/>
    </row>
    <row r="2040" spans="21:21" x14ac:dyDescent="0.2">
      <c r="U2040" s="460"/>
    </row>
    <row r="2041" spans="21:21" x14ac:dyDescent="0.2">
      <c r="U2041" s="460"/>
    </row>
    <row r="2042" spans="21:21" x14ac:dyDescent="0.2">
      <c r="U2042" s="460"/>
    </row>
    <row r="2043" spans="21:21" x14ac:dyDescent="0.2">
      <c r="U2043" s="460"/>
    </row>
    <row r="2044" spans="21:21" x14ac:dyDescent="0.2">
      <c r="U2044" s="460"/>
    </row>
    <row r="2045" spans="21:21" x14ac:dyDescent="0.2">
      <c r="U2045" s="460"/>
    </row>
    <row r="2046" spans="21:21" x14ac:dyDescent="0.2">
      <c r="U2046" s="460"/>
    </row>
    <row r="2047" spans="21:21" x14ac:dyDescent="0.2">
      <c r="U2047" s="460"/>
    </row>
    <row r="2048" spans="21:21" x14ac:dyDescent="0.2">
      <c r="U2048" s="460"/>
    </row>
    <row r="2049" spans="21:21" x14ac:dyDescent="0.2">
      <c r="U2049" s="460"/>
    </row>
    <row r="2050" spans="21:21" x14ac:dyDescent="0.2">
      <c r="U2050" s="460"/>
    </row>
    <row r="2051" spans="21:21" x14ac:dyDescent="0.2">
      <c r="U2051" s="460"/>
    </row>
    <row r="2052" spans="21:21" x14ac:dyDescent="0.2">
      <c r="U2052" s="460"/>
    </row>
    <row r="2053" spans="21:21" x14ac:dyDescent="0.2">
      <c r="U2053" s="460"/>
    </row>
    <row r="2054" spans="21:21" x14ac:dyDescent="0.2">
      <c r="U2054" s="460"/>
    </row>
    <row r="2055" spans="21:21" x14ac:dyDescent="0.2">
      <c r="U2055" s="460"/>
    </row>
    <row r="2056" spans="21:21" x14ac:dyDescent="0.2">
      <c r="U2056" s="460"/>
    </row>
    <row r="2057" spans="21:21" x14ac:dyDescent="0.2">
      <c r="U2057" s="460"/>
    </row>
    <row r="2058" spans="21:21" x14ac:dyDescent="0.2">
      <c r="U2058" s="460"/>
    </row>
    <row r="2059" spans="21:21" x14ac:dyDescent="0.2">
      <c r="U2059" s="460"/>
    </row>
    <row r="2060" spans="21:21" x14ac:dyDescent="0.2">
      <c r="U2060" s="460"/>
    </row>
    <row r="2061" spans="21:21" x14ac:dyDescent="0.2">
      <c r="U2061" s="460"/>
    </row>
    <row r="2062" spans="21:21" x14ac:dyDescent="0.2">
      <c r="U2062" s="460"/>
    </row>
    <row r="2063" spans="21:21" x14ac:dyDescent="0.2">
      <c r="U2063" s="460"/>
    </row>
    <row r="2064" spans="21:21" x14ac:dyDescent="0.2">
      <c r="U2064" s="460"/>
    </row>
    <row r="2065" spans="21:21" x14ac:dyDescent="0.2">
      <c r="U2065" s="460"/>
    </row>
    <row r="2066" spans="21:21" x14ac:dyDescent="0.2">
      <c r="U2066" s="460"/>
    </row>
    <row r="2067" spans="21:21" x14ac:dyDescent="0.2">
      <c r="U2067" s="460"/>
    </row>
    <row r="2068" spans="21:21" x14ac:dyDescent="0.2">
      <c r="U2068" s="460"/>
    </row>
    <row r="2069" spans="21:21" x14ac:dyDescent="0.2">
      <c r="U2069" s="460"/>
    </row>
    <row r="2070" spans="21:21" x14ac:dyDescent="0.2">
      <c r="U2070" s="460"/>
    </row>
    <row r="2071" spans="21:21" x14ac:dyDescent="0.2">
      <c r="U2071" s="460"/>
    </row>
    <row r="2072" spans="21:21" x14ac:dyDescent="0.2">
      <c r="U2072" s="460"/>
    </row>
    <row r="2073" spans="21:21" x14ac:dyDescent="0.2">
      <c r="U2073" s="460"/>
    </row>
    <row r="2074" spans="21:21" x14ac:dyDescent="0.2">
      <c r="U2074" s="460"/>
    </row>
    <row r="2075" spans="21:21" x14ac:dyDescent="0.2">
      <c r="U2075" s="460"/>
    </row>
    <row r="2076" spans="21:21" x14ac:dyDescent="0.2">
      <c r="U2076" s="460"/>
    </row>
    <row r="2077" spans="21:21" x14ac:dyDescent="0.2">
      <c r="U2077" s="460"/>
    </row>
    <row r="2078" spans="21:21" x14ac:dyDescent="0.2">
      <c r="U2078" s="460"/>
    </row>
    <row r="2079" spans="21:21" x14ac:dyDescent="0.2">
      <c r="U2079" s="460"/>
    </row>
    <row r="2080" spans="21:21" x14ac:dyDescent="0.2">
      <c r="U2080" s="460"/>
    </row>
    <row r="2081" spans="21:21" x14ac:dyDescent="0.2">
      <c r="U2081" s="460"/>
    </row>
    <row r="2082" spans="21:21" x14ac:dyDescent="0.2">
      <c r="U2082" s="460"/>
    </row>
    <row r="2083" spans="21:21" x14ac:dyDescent="0.2">
      <c r="U2083" s="460"/>
    </row>
    <row r="2084" spans="21:21" x14ac:dyDescent="0.2">
      <c r="U2084" s="460"/>
    </row>
    <row r="2085" spans="21:21" x14ac:dyDescent="0.2">
      <c r="U2085" s="460"/>
    </row>
    <row r="2086" spans="21:21" x14ac:dyDescent="0.2">
      <c r="U2086" s="460"/>
    </row>
    <row r="2087" spans="21:21" x14ac:dyDescent="0.2">
      <c r="U2087" s="460"/>
    </row>
    <row r="2088" spans="21:21" x14ac:dyDescent="0.2">
      <c r="U2088" s="460"/>
    </row>
    <row r="2089" spans="21:21" x14ac:dyDescent="0.2">
      <c r="U2089" s="460"/>
    </row>
    <row r="2090" spans="21:21" x14ac:dyDescent="0.2">
      <c r="U2090" s="460"/>
    </row>
    <row r="2091" spans="21:21" x14ac:dyDescent="0.2">
      <c r="U2091" s="460"/>
    </row>
    <row r="2092" spans="21:21" x14ac:dyDescent="0.2">
      <c r="U2092" s="460"/>
    </row>
    <row r="2093" spans="21:21" x14ac:dyDescent="0.2">
      <c r="U2093" s="460"/>
    </row>
    <row r="2094" spans="21:21" x14ac:dyDescent="0.2">
      <c r="U2094" s="460"/>
    </row>
    <row r="2095" spans="21:21" x14ac:dyDescent="0.2">
      <c r="U2095" s="460"/>
    </row>
    <row r="2096" spans="21:21" x14ac:dyDescent="0.2">
      <c r="U2096" s="460"/>
    </row>
    <row r="2097" spans="21:21" x14ac:dyDescent="0.2">
      <c r="U2097" s="460"/>
    </row>
    <row r="2098" spans="21:21" x14ac:dyDescent="0.2">
      <c r="U2098" s="460"/>
    </row>
    <row r="2099" spans="21:21" x14ac:dyDescent="0.2">
      <c r="U2099" s="460"/>
    </row>
    <row r="2100" spans="21:21" x14ac:dyDescent="0.2">
      <c r="U2100" s="460"/>
    </row>
    <row r="2101" spans="21:21" x14ac:dyDescent="0.2">
      <c r="U2101" s="460"/>
    </row>
    <row r="2102" spans="21:21" x14ac:dyDescent="0.2">
      <c r="U2102" s="460"/>
    </row>
    <row r="2103" spans="21:21" x14ac:dyDescent="0.2">
      <c r="U2103" s="460"/>
    </row>
    <row r="2104" spans="21:21" x14ac:dyDescent="0.2">
      <c r="U2104" s="460"/>
    </row>
    <row r="2105" spans="21:21" x14ac:dyDescent="0.2">
      <c r="U2105" s="460"/>
    </row>
    <row r="2106" spans="21:21" x14ac:dyDescent="0.2">
      <c r="U2106" s="460"/>
    </row>
    <row r="2107" spans="21:21" x14ac:dyDescent="0.2">
      <c r="U2107" s="460"/>
    </row>
    <row r="2108" spans="21:21" x14ac:dyDescent="0.2">
      <c r="U2108" s="460"/>
    </row>
    <row r="2109" spans="21:21" x14ac:dyDescent="0.2">
      <c r="U2109" s="460"/>
    </row>
    <row r="2110" spans="21:21" x14ac:dyDescent="0.2">
      <c r="U2110" s="460"/>
    </row>
    <row r="2111" spans="21:21" x14ac:dyDescent="0.2">
      <c r="U2111" s="460"/>
    </row>
    <row r="2112" spans="21:21" x14ac:dyDescent="0.2">
      <c r="U2112" s="460"/>
    </row>
    <row r="2113" spans="21:21" x14ac:dyDescent="0.2">
      <c r="U2113" s="460"/>
    </row>
    <row r="2114" spans="21:21" x14ac:dyDescent="0.2">
      <c r="U2114" s="460"/>
    </row>
    <row r="2115" spans="21:21" x14ac:dyDescent="0.2">
      <c r="U2115" s="460"/>
    </row>
    <row r="2116" spans="21:21" x14ac:dyDescent="0.2">
      <c r="U2116" s="460"/>
    </row>
    <row r="2117" spans="21:21" x14ac:dyDescent="0.2">
      <c r="U2117" s="460"/>
    </row>
    <row r="2118" spans="21:21" x14ac:dyDescent="0.2">
      <c r="U2118" s="460"/>
    </row>
    <row r="2119" spans="21:21" x14ac:dyDescent="0.2">
      <c r="U2119" s="460"/>
    </row>
    <row r="2120" spans="21:21" x14ac:dyDescent="0.2">
      <c r="U2120" s="460"/>
    </row>
    <row r="2121" spans="21:21" x14ac:dyDescent="0.2">
      <c r="U2121" s="460"/>
    </row>
    <row r="2122" spans="21:21" x14ac:dyDescent="0.2">
      <c r="U2122" s="460"/>
    </row>
    <row r="2123" spans="21:21" x14ac:dyDescent="0.2">
      <c r="U2123" s="460"/>
    </row>
    <row r="2124" spans="21:21" x14ac:dyDescent="0.2">
      <c r="U2124" s="460"/>
    </row>
    <row r="2125" spans="21:21" x14ac:dyDescent="0.2">
      <c r="U2125" s="460"/>
    </row>
    <row r="2126" spans="21:21" x14ac:dyDescent="0.2">
      <c r="U2126" s="460"/>
    </row>
    <row r="2127" spans="21:21" x14ac:dyDescent="0.2">
      <c r="U2127" s="460"/>
    </row>
    <row r="2128" spans="21:21" x14ac:dyDescent="0.2">
      <c r="U2128" s="460"/>
    </row>
    <row r="2129" spans="21:21" x14ac:dyDescent="0.2">
      <c r="U2129" s="460"/>
    </row>
    <row r="2130" spans="21:21" x14ac:dyDescent="0.2">
      <c r="U2130" s="460"/>
    </row>
    <row r="2131" spans="21:21" x14ac:dyDescent="0.2">
      <c r="U2131" s="460"/>
    </row>
    <row r="2132" spans="21:21" x14ac:dyDescent="0.2">
      <c r="U2132" s="460"/>
    </row>
    <row r="2133" spans="21:21" x14ac:dyDescent="0.2">
      <c r="U2133" s="460"/>
    </row>
    <row r="2134" spans="21:21" x14ac:dyDescent="0.2">
      <c r="U2134" s="460"/>
    </row>
    <row r="2135" spans="21:21" x14ac:dyDescent="0.2">
      <c r="U2135" s="460"/>
    </row>
    <row r="2136" spans="21:21" x14ac:dyDescent="0.2">
      <c r="U2136" s="460"/>
    </row>
    <row r="2137" spans="21:21" x14ac:dyDescent="0.2">
      <c r="U2137" s="460"/>
    </row>
    <row r="2138" spans="21:21" x14ac:dyDescent="0.2">
      <c r="U2138" s="460"/>
    </row>
    <row r="2139" spans="21:21" x14ac:dyDescent="0.2">
      <c r="U2139" s="460"/>
    </row>
    <row r="2140" spans="21:21" x14ac:dyDescent="0.2">
      <c r="U2140" s="460"/>
    </row>
    <row r="2141" spans="21:21" x14ac:dyDescent="0.2">
      <c r="U2141" s="460"/>
    </row>
    <row r="2142" spans="21:21" x14ac:dyDescent="0.2">
      <c r="U2142" s="460"/>
    </row>
    <row r="2143" spans="21:21" x14ac:dyDescent="0.2">
      <c r="U2143" s="460"/>
    </row>
    <row r="2144" spans="21:21" x14ac:dyDescent="0.2">
      <c r="U2144" s="460"/>
    </row>
    <row r="2145" spans="21:21" x14ac:dyDescent="0.2">
      <c r="U2145" s="460"/>
    </row>
    <row r="2146" spans="21:21" x14ac:dyDescent="0.2">
      <c r="U2146" s="460"/>
    </row>
    <row r="2147" spans="21:21" x14ac:dyDescent="0.2">
      <c r="U2147" s="460"/>
    </row>
    <row r="2148" spans="21:21" x14ac:dyDescent="0.2">
      <c r="U2148" s="460"/>
    </row>
    <row r="2149" spans="21:21" x14ac:dyDescent="0.2">
      <c r="U2149" s="460"/>
    </row>
    <row r="2150" spans="21:21" x14ac:dyDescent="0.2">
      <c r="U2150" s="460"/>
    </row>
    <row r="2151" spans="21:21" x14ac:dyDescent="0.2">
      <c r="U2151" s="460"/>
    </row>
    <row r="2152" spans="21:21" x14ac:dyDescent="0.2">
      <c r="U2152" s="460"/>
    </row>
    <row r="2153" spans="21:21" x14ac:dyDescent="0.2">
      <c r="U2153" s="460"/>
    </row>
    <row r="2154" spans="21:21" x14ac:dyDescent="0.2">
      <c r="U2154" s="460"/>
    </row>
    <row r="2155" spans="21:21" x14ac:dyDescent="0.2">
      <c r="U2155" s="460"/>
    </row>
    <row r="2156" spans="21:21" x14ac:dyDescent="0.2">
      <c r="U2156" s="460"/>
    </row>
    <row r="2157" spans="21:21" x14ac:dyDescent="0.2">
      <c r="U2157" s="460"/>
    </row>
    <row r="2158" spans="21:21" x14ac:dyDescent="0.2">
      <c r="U2158" s="460"/>
    </row>
    <row r="2159" spans="21:21" x14ac:dyDescent="0.2">
      <c r="U2159" s="460"/>
    </row>
    <row r="2160" spans="21:21" x14ac:dyDescent="0.2">
      <c r="U2160" s="460"/>
    </row>
    <row r="2161" spans="21:21" x14ac:dyDescent="0.2">
      <c r="U2161" s="460"/>
    </row>
    <row r="2162" spans="21:21" x14ac:dyDescent="0.2">
      <c r="U2162" s="460"/>
    </row>
    <row r="2163" spans="21:21" x14ac:dyDescent="0.2">
      <c r="U2163" s="460"/>
    </row>
    <row r="2164" spans="21:21" x14ac:dyDescent="0.2">
      <c r="U2164" s="460"/>
    </row>
    <row r="2165" spans="21:21" x14ac:dyDescent="0.2">
      <c r="U2165" s="460"/>
    </row>
    <row r="2166" spans="21:21" x14ac:dyDescent="0.2">
      <c r="U2166" s="460"/>
    </row>
    <row r="2167" spans="21:21" x14ac:dyDescent="0.2">
      <c r="U2167" s="460"/>
    </row>
    <row r="2168" spans="21:21" x14ac:dyDescent="0.2">
      <c r="U2168" s="460"/>
    </row>
    <row r="2169" spans="21:21" x14ac:dyDescent="0.2">
      <c r="U2169" s="460"/>
    </row>
    <row r="2170" spans="21:21" x14ac:dyDescent="0.2">
      <c r="U2170" s="460"/>
    </row>
    <row r="2171" spans="21:21" x14ac:dyDescent="0.2">
      <c r="U2171" s="460"/>
    </row>
    <row r="2172" spans="21:21" x14ac:dyDescent="0.2">
      <c r="U2172" s="460"/>
    </row>
    <row r="2173" spans="21:21" x14ac:dyDescent="0.2">
      <c r="U2173" s="460"/>
    </row>
    <row r="2174" spans="21:21" x14ac:dyDescent="0.2">
      <c r="U2174" s="460"/>
    </row>
    <row r="2175" spans="21:21" x14ac:dyDescent="0.2">
      <c r="U2175" s="460"/>
    </row>
    <row r="2176" spans="21:21" x14ac:dyDescent="0.2">
      <c r="U2176" s="460"/>
    </row>
    <row r="2177" spans="21:21" x14ac:dyDescent="0.2">
      <c r="U2177" s="460"/>
    </row>
    <row r="2178" spans="21:21" x14ac:dyDescent="0.2">
      <c r="U2178" s="460"/>
    </row>
    <row r="2179" spans="21:21" x14ac:dyDescent="0.2">
      <c r="U2179" s="460"/>
    </row>
    <row r="2180" spans="21:21" x14ac:dyDescent="0.2">
      <c r="U2180" s="460"/>
    </row>
    <row r="2181" spans="21:21" x14ac:dyDescent="0.2">
      <c r="U2181" s="460"/>
    </row>
    <row r="2182" spans="21:21" x14ac:dyDescent="0.2">
      <c r="U2182" s="460"/>
    </row>
    <row r="2183" spans="21:21" x14ac:dyDescent="0.2">
      <c r="U2183" s="460"/>
    </row>
    <row r="2184" spans="21:21" x14ac:dyDescent="0.2">
      <c r="U2184" s="460"/>
    </row>
    <row r="2185" spans="21:21" x14ac:dyDescent="0.2">
      <c r="U2185" s="460"/>
    </row>
    <row r="2186" spans="21:21" x14ac:dyDescent="0.2">
      <c r="U2186" s="460"/>
    </row>
    <row r="2187" spans="21:21" x14ac:dyDescent="0.2">
      <c r="U2187" s="460"/>
    </row>
    <row r="2188" spans="21:21" x14ac:dyDescent="0.2">
      <c r="U2188" s="460"/>
    </row>
    <row r="2189" spans="21:21" x14ac:dyDescent="0.2">
      <c r="U2189" s="460"/>
    </row>
    <row r="2190" spans="21:21" x14ac:dyDescent="0.2">
      <c r="U2190" s="460"/>
    </row>
    <row r="2191" spans="21:21" x14ac:dyDescent="0.2">
      <c r="U2191" s="460"/>
    </row>
    <row r="2192" spans="21:21" x14ac:dyDescent="0.2">
      <c r="U2192" s="460"/>
    </row>
    <row r="2193" spans="21:21" x14ac:dyDescent="0.2">
      <c r="U2193" s="460"/>
    </row>
    <row r="2194" spans="21:21" x14ac:dyDescent="0.2">
      <c r="U2194" s="460"/>
    </row>
    <row r="2195" spans="21:21" x14ac:dyDescent="0.2">
      <c r="U2195" s="460"/>
    </row>
    <row r="2196" spans="21:21" x14ac:dyDescent="0.2">
      <c r="U2196" s="460"/>
    </row>
    <row r="2197" spans="21:21" x14ac:dyDescent="0.2">
      <c r="U2197" s="460"/>
    </row>
    <row r="2198" spans="21:21" x14ac:dyDescent="0.2">
      <c r="U2198" s="460"/>
    </row>
    <row r="2199" spans="21:21" x14ac:dyDescent="0.2">
      <c r="U2199" s="460"/>
    </row>
    <row r="2200" spans="21:21" x14ac:dyDescent="0.2">
      <c r="U2200" s="460"/>
    </row>
    <row r="2201" spans="21:21" x14ac:dyDescent="0.2">
      <c r="U2201" s="460"/>
    </row>
    <row r="2202" spans="21:21" x14ac:dyDescent="0.2">
      <c r="U2202" s="460"/>
    </row>
    <row r="2203" spans="21:21" x14ac:dyDescent="0.2">
      <c r="U2203" s="460"/>
    </row>
    <row r="2204" spans="21:21" x14ac:dyDescent="0.2">
      <c r="U2204" s="460"/>
    </row>
    <row r="2205" spans="21:21" x14ac:dyDescent="0.2">
      <c r="U2205" s="460"/>
    </row>
    <row r="2206" spans="21:21" x14ac:dyDescent="0.2">
      <c r="U2206" s="460"/>
    </row>
    <row r="2207" spans="21:21" x14ac:dyDescent="0.2">
      <c r="U2207" s="460"/>
    </row>
    <row r="2208" spans="21:21" x14ac:dyDescent="0.2">
      <c r="U2208" s="460"/>
    </row>
    <row r="2209" spans="21:21" x14ac:dyDescent="0.2">
      <c r="U2209" s="460"/>
    </row>
    <row r="2210" spans="21:21" x14ac:dyDescent="0.2">
      <c r="U2210" s="460"/>
    </row>
    <row r="2211" spans="21:21" x14ac:dyDescent="0.2">
      <c r="U2211" s="460"/>
    </row>
    <row r="2212" spans="21:21" x14ac:dyDescent="0.2">
      <c r="U2212" s="460"/>
    </row>
    <row r="2213" spans="21:21" x14ac:dyDescent="0.2">
      <c r="U2213" s="460"/>
    </row>
    <row r="2214" spans="21:21" x14ac:dyDescent="0.2">
      <c r="U2214" s="460"/>
    </row>
    <row r="2215" spans="21:21" x14ac:dyDescent="0.2">
      <c r="U2215" s="460"/>
    </row>
    <row r="2216" spans="21:21" x14ac:dyDescent="0.2">
      <c r="U2216" s="460"/>
    </row>
    <row r="2217" spans="21:21" x14ac:dyDescent="0.2">
      <c r="U2217" s="460"/>
    </row>
    <row r="2218" spans="21:21" x14ac:dyDescent="0.2">
      <c r="U2218" s="460"/>
    </row>
    <row r="2219" spans="21:21" x14ac:dyDescent="0.2">
      <c r="U2219" s="460"/>
    </row>
    <row r="2220" spans="21:21" x14ac:dyDescent="0.2">
      <c r="U2220" s="460"/>
    </row>
    <row r="2221" spans="21:21" x14ac:dyDescent="0.2">
      <c r="U2221" s="460"/>
    </row>
    <row r="2222" spans="21:21" x14ac:dyDescent="0.2">
      <c r="U2222" s="460"/>
    </row>
    <row r="2223" spans="21:21" x14ac:dyDescent="0.2">
      <c r="U2223" s="460"/>
    </row>
    <row r="2224" spans="21:21" x14ac:dyDescent="0.2">
      <c r="U2224" s="460"/>
    </row>
    <row r="2225" spans="21:21" x14ac:dyDescent="0.2">
      <c r="U2225" s="460"/>
    </row>
    <row r="2226" spans="21:21" x14ac:dyDescent="0.2">
      <c r="U2226" s="460"/>
    </row>
    <row r="2227" spans="21:21" x14ac:dyDescent="0.2">
      <c r="U2227" s="460"/>
    </row>
    <row r="2228" spans="21:21" x14ac:dyDescent="0.2">
      <c r="U2228" s="460"/>
    </row>
    <row r="2229" spans="21:21" x14ac:dyDescent="0.2">
      <c r="U2229" s="460"/>
    </row>
    <row r="2230" spans="21:21" x14ac:dyDescent="0.2">
      <c r="U2230" s="460"/>
    </row>
    <row r="2231" spans="21:21" x14ac:dyDescent="0.2">
      <c r="U2231" s="460"/>
    </row>
    <row r="2232" spans="21:21" x14ac:dyDescent="0.2">
      <c r="U2232" s="460"/>
    </row>
    <row r="2233" spans="21:21" x14ac:dyDescent="0.2">
      <c r="U2233" s="460"/>
    </row>
    <row r="2234" spans="21:21" x14ac:dyDescent="0.2">
      <c r="U2234" s="460"/>
    </row>
    <row r="2235" spans="21:21" x14ac:dyDescent="0.2">
      <c r="U2235" s="460"/>
    </row>
    <row r="2236" spans="21:21" x14ac:dyDescent="0.2">
      <c r="U2236" s="460"/>
    </row>
    <row r="2237" spans="21:21" x14ac:dyDescent="0.2">
      <c r="U2237" s="460"/>
    </row>
    <row r="2238" spans="21:21" x14ac:dyDescent="0.2">
      <c r="U2238" s="460"/>
    </row>
    <row r="2239" spans="21:21" x14ac:dyDescent="0.2">
      <c r="U2239" s="460"/>
    </row>
    <row r="2240" spans="21:21" x14ac:dyDescent="0.2">
      <c r="U2240" s="460"/>
    </row>
    <row r="2241" spans="21:21" x14ac:dyDescent="0.2">
      <c r="U2241" s="460"/>
    </row>
    <row r="2242" spans="21:21" x14ac:dyDescent="0.2">
      <c r="U2242" s="460"/>
    </row>
    <row r="2243" spans="21:21" x14ac:dyDescent="0.2">
      <c r="U2243" s="460"/>
    </row>
    <row r="2244" spans="21:21" x14ac:dyDescent="0.2">
      <c r="U2244" s="460"/>
    </row>
    <row r="2245" spans="21:21" x14ac:dyDescent="0.2">
      <c r="U2245" s="460"/>
    </row>
    <row r="2246" spans="21:21" x14ac:dyDescent="0.2">
      <c r="U2246" s="460"/>
    </row>
    <row r="2247" spans="21:21" x14ac:dyDescent="0.2">
      <c r="U2247" s="460"/>
    </row>
    <row r="2248" spans="21:21" x14ac:dyDescent="0.2">
      <c r="U2248" s="460"/>
    </row>
    <row r="2249" spans="21:21" x14ac:dyDescent="0.2">
      <c r="U2249" s="460"/>
    </row>
    <row r="2250" spans="21:21" x14ac:dyDescent="0.2">
      <c r="U2250" s="460"/>
    </row>
    <row r="2251" spans="21:21" x14ac:dyDescent="0.2">
      <c r="U2251" s="460"/>
    </row>
    <row r="2252" spans="21:21" x14ac:dyDescent="0.2">
      <c r="U2252" s="460"/>
    </row>
    <row r="2253" spans="21:21" x14ac:dyDescent="0.2">
      <c r="U2253" s="460"/>
    </row>
    <row r="2254" spans="21:21" x14ac:dyDescent="0.2">
      <c r="U2254" s="460"/>
    </row>
    <row r="2255" spans="21:21" x14ac:dyDescent="0.2">
      <c r="U2255" s="460"/>
    </row>
    <row r="2256" spans="21:21" x14ac:dyDescent="0.2">
      <c r="U2256" s="460"/>
    </row>
    <row r="2257" spans="21:21" x14ac:dyDescent="0.2">
      <c r="U2257" s="460"/>
    </row>
    <row r="2258" spans="21:21" x14ac:dyDescent="0.2">
      <c r="U2258" s="460"/>
    </row>
    <row r="2259" spans="21:21" x14ac:dyDescent="0.2">
      <c r="U2259" s="460"/>
    </row>
    <row r="2260" spans="21:21" x14ac:dyDescent="0.2">
      <c r="U2260" s="460"/>
    </row>
    <row r="2261" spans="21:21" x14ac:dyDescent="0.2">
      <c r="U2261" s="460"/>
    </row>
    <row r="2262" spans="21:21" x14ac:dyDescent="0.2">
      <c r="U2262" s="460"/>
    </row>
    <row r="2263" spans="21:21" x14ac:dyDescent="0.2">
      <c r="U2263" s="460"/>
    </row>
    <row r="2264" spans="21:21" x14ac:dyDescent="0.2">
      <c r="U2264" s="460"/>
    </row>
    <row r="2265" spans="21:21" x14ac:dyDescent="0.2">
      <c r="U2265" s="460"/>
    </row>
    <row r="2266" spans="21:21" x14ac:dyDescent="0.2">
      <c r="U2266" s="460"/>
    </row>
    <row r="2267" spans="21:21" x14ac:dyDescent="0.2">
      <c r="U2267" s="460"/>
    </row>
    <row r="2268" spans="21:21" x14ac:dyDescent="0.2">
      <c r="U2268" s="460"/>
    </row>
    <row r="2269" spans="21:21" x14ac:dyDescent="0.2">
      <c r="U2269" s="460"/>
    </row>
    <row r="2270" spans="21:21" x14ac:dyDescent="0.2">
      <c r="U2270" s="460"/>
    </row>
    <row r="2271" spans="21:21" x14ac:dyDescent="0.2">
      <c r="U2271" s="460"/>
    </row>
    <row r="2272" spans="21:21" x14ac:dyDescent="0.2">
      <c r="U2272" s="460"/>
    </row>
    <row r="2273" spans="21:21" x14ac:dyDescent="0.2">
      <c r="U2273" s="460"/>
    </row>
    <row r="2274" spans="21:21" x14ac:dyDescent="0.2">
      <c r="U2274" s="460"/>
    </row>
    <row r="2275" spans="21:21" x14ac:dyDescent="0.2">
      <c r="U2275" s="460"/>
    </row>
    <row r="2276" spans="21:21" x14ac:dyDescent="0.2">
      <c r="U2276" s="460"/>
    </row>
    <row r="2277" spans="21:21" x14ac:dyDescent="0.2">
      <c r="U2277" s="460"/>
    </row>
    <row r="2278" spans="21:21" x14ac:dyDescent="0.2">
      <c r="U2278" s="460"/>
    </row>
    <row r="2279" spans="21:21" x14ac:dyDescent="0.2">
      <c r="U2279" s="460"/>
    </row>
    <row r="2280" spans="21:21" x14ac:dyDescent="0.2">
      <c r="U2280" s="460"/>
    </row>
    <row r="2281" spans="21:21" x14ac:dyDescent="0.2">
      <c r="U2281" s="460"/>
    </row>
    <row r="2282" spans="21:21" x14ac:dyDescent="0.2">
      <c r="U2282" s="460"/>
    </row>
    <row r="2283" spans="21:21" x14ac:dyDescent="0.2">
      <c r="U2283" s="460"/>
    </row>
    <row r="2284" spans="21:21" x14ac:dyDescent="0.2">
      <c r="U2284" s="460"/>
    </row>
    <row r="2285" spans="21:21" x14ac:dyDescent="0.2">
      <c r="U2285" s="460"/>
    </row>
    <row r="2286" spans="21:21" x14ac:dyDescent="0.2">
      <c r="U2286" s="460"/>
    </row>
    <row r="2287" spans="21:21" x14ac:dyDescent="0.2">
      <c r="U2287" s="460"/>
    </row>
    <row r="2288" spans="21:21" x14ac:dyDescent="0.2">
      <c r="U2288" s="460"/>
    </row>
    <row r="2289" spans="21:21" x14ac:dyDescent="0.2">
      <c r="U2289" s="460"/>
    </row>
    <row r="2290" spans="21:21" x14ac:dyDescent="0.2">
      <c r="U2290" s="460"/>
    </row>
    <row r="2291" spans="21:21" x14ac:dyDescent="0.2">
      <c r="U2291" s="460"/>
    </row>
    <row r="2292" spans="21:21" x14ac:dyDescent="0.2">
      <c r="U2292" s="460"/>
    </row>
    <row r="2293" spans="21:21" x14ac:dyDescent="0.2">
      <c r="U2293" s="460"/>
    </row>
    <row r="2294" spans="21:21" x14ac:dyDescent="0.2">
      <c r="U2294" s="460"/>
    </row>
    <row r="2295" spans="21:21" x14ac:dyDescent="0.2">
      <c r="U2295" s="460"/>
    </row>
    <row r="2296" spans="21:21" x14ac:dyDescent="0.2">
      <c r="U2296" s="460"/>
    </row>
    <row r="2297" spans="21:21" x14ac:dyDescent="0.2">
      <c r="U2297" s="460"/>
    </row>
    <row r="2298" spans="21:21" x14ac:dyDescent="0.2">
      <c r="U2298" s="460"/>
    </row>
    <row r="2299" spans="21:21" x14ac:dyDescent="0.2">
      <c r="U2299" s="460"/>
    </row>
    <row r="2300" spans="21:21" x14ac:dyDescent="0.2">
      <c r="U2300" s="460"/>
    </row>
    <row r="2301" spans="21:21" x14ac:dyDescent="0.2">
      <c r="U2301" s="460"/>
    </row>
    <row r="2302" spans="21:21" x14ac:dyDescent="0.2">
      <c r="U2302" s="460"/>
    </row>
    <row r="2303" spans="21:21" x14ac:dyDescent="0.2">
      <c r="U2303" s="460"/>
    </row>
    <row r="2304" spans="21:21" x14ac:dyDescent="0.2">
      <c r="U2304" s="460"/>
    </row>
    <row r="2305" spans="21:21" x14ac:dyDescent="0.2">
      <c r="U2305" s="460"/>
    </row>
    <row r="2306" spans="21:21" x14ac:dyDescent="0.2">
      <c r="U2306" s="460"/>
    </row>
    <row r="2307" spans="21:21" x14ac:dyDescent="0.2">
      <c r="U2307" s="460"/>
    </row>
    <row r="2308" spans="21:21" x14ac:dyDescent="0.2">
      <c r="U2308" s="460"/>
    </row>
    <row r="2309" spans="21:21" x14ac:dyDescent="0.2">
      <c r="U2309" s="460"/>
    </row>
    <row r="2310" spans="21:21" x14ac:dyDescent="0.2">
      <c r="U2310" s="460"/>
    </row>
    <row r="2311" spans="21:21" x14ac:dyDescent="0.2">
      <c r="U2311" s="460"/>
    </row>
    <row r="2312" spans="21:21" x14ac:dyDescent="0.2">
      <c r="U2312" s="460"/>
    </row>
    <row r="2313" spans="21:21" x14ac:dyDescent="0.2">
      <c r="U2313" s="460"/>
    </row>
    <row r="2314" spans="21:21" x14ac:dyDescent="0.2">
      <c r="U2314" s="460"/>
    </row>
    <row r="2315" spans="21:21" x14ac:dyDescent="0.2">
      <c r="U2315" s="460"/>
    </row>
    <row r="2316" spans="21:21" x14ac:dyDescent="0.2">
      <c r="U2316" s="460"/>
    </row>
    <row r="2317" spans="21:21" x14ac:dyDescent="0.2">
      <c r="U2317" s="460"/>
    </row>
    <row r="2318" spans="21:21" x14ac:dyDescent="0.2">
      <c r="U2318" s="460"/>
    </row>
    <row r="2319" spans="21:21" x14ac:dyDescent="0.2">
      <c r="U2319" s="460"/>
    </row>
    <row r="2320" spans="21:21" x14ac:dyDescent="0.2">
      <c r="U2320" s="460"/>
    </row>
    <row r="2321" spans="21:21" x14ac:dyDescent="0.2">
      <c r="U2321" s="460"/>
    </row>
    <row r="2322" spans="21:21" x14ac:dyDescent="0.2">
      <c r="U2322" s="460"/>
    </row>
    <row r="2323" spans="21:21" x14ac:dyDescent="0.2">
      <c r="U2323" s="460"/>
    </row>
    <row r="2324" spans="21:21" x14ac:dyDescent="0.2">
      <c r="U2324" s="460"/>
    </row>
    <row r="2325" spans="21:21" x14ac:dyDescent="0.2">
      <c r="U2325" s="460"/>
    </row>
    <row r="2326" spans="21:21" x14ac:dyDescent="0.2">
      <c r="U2326" s="460"/>
    </row>
    <row r="2327" spans="21:21" x14ac:dyDescent="0.2">
      <c r="U2327" s="460"/>
    </row>
    <row r="2328" spans="21:21" x14ac:dyDescent="0.2">
      <c r="U2328" s="460"/>
    </row>
    <row r="2329" spans="21:21" x14ac:dyDescent="0.2">
      <c r="U2329" s="460"/>
    </row>
    <row r="2330" spans="21:21" x14ac:dyDescent="0.2">
      <c r="U2330" s="460"/>
    </row>
    <row r="2331" spans="21:21" x14ac:dyDescent="0.2">
      <c r="U2331" s="460"/>
    </row>
    <row r="2332" spans="21:21" x14ac:dyDescent="0.2">
      <c r="U2332" s="460"/>
    </row>
    <row r="2333" spans="21:21" x14ac:dyDescent="0.2">
      <c r="U2333" s="460"/>
    </row>
    <row r="2334" spans="21:21" x14ac:dyDescent="0.2">
      <c r="U2334" s="460"/>
    </row>
    <row r="2335" spans="21:21" x14ac:dyDescent="0.2">
      <c r="U2335" s="460"/>
    </row>
    <row r="2336" spans="21:21" x14ac:dyDescent="0.2">
      <c r="U2336" s="460"/>
    </row>
    <row r="2337" spans="21:21" x14ac:dyDescent="0.2">
      <c r="U2337" s="460"/>
    </row>
    <row r="2338" spans="21:21" x14ac:dyDescent="0.2">
      <c r="U2338" s="460"/>
    </row>
    <row r="2339" spans="21:21" x14ac:dyDescent="0.2">
      <c r="U2339" s="460"/>
    </row>
    <row r="2340" spans="21:21" x14ac:dyDescent="0.2">
      <c r="U2340" s="460"/>
    </row>
    <row r="2341" spans="21:21" x14ac:dyDescent="0.2">
      <c r="U2341" s="460"/>
    </row>
    <row r="2342" spans="21:21" x14ac:dyDescent="0.2">
      <c r="U2342" s="460"/>
    </row>
    <row r="2343" spans="21:21" x14ac:dyDescent="0.2">
      <c r="U2343" s="460"/>
    </row>
    <row r="2344" spans="21:21" x14ac:dyDescent="0.2">
      <c r="U2344" s="460"/>
    </row>
    <row r="2345" spans="21:21" x14ac:dyDescent="0.2">
      <c r="U2345" s="460"/>
    </row>
    <row r="2346" spans="21:21" x14ac:dyDescent="0.2">
      <c r="U2346" s="460"/>
    </row>
    <row r="2347" spans="21:21" x14ac:dyDescent="0.2">
      <c r="U2347" s="460"/>
    </row>
    <row r="2348" spans="21:21" x14ac:dyDescent="0.2">
      <c r="U2348" s="460"/>
    </row>
    <row r="2349" spans="21:21" x14ac:dyDescent="0.2">
      <c r="U2349" s="460"/>
    </row>
    <row r="2350" spans="21:21" x14ac:dyDescent="0.2">
      <c r="U2350" s="460"/>
    </row>
    <row r="2351" spans="21:21" x14ac:dyDescent="0.2">
      <c r="U2351" s="460"/>
    </row>
    <row r="2352" spans="21:21" x14ac:dyDescent="0.2">
      <c r="U2352" s="460"/>
    </row>
    <row r="2353" spans="21:21" x14ac:dyDescent="0.2">
      <c r="U2353" s="460"/>
    </row>
    <row r="2354" spans="21:21" x14ac:dyDescent="0.2">
      <c r="U2354" s="460"/>
    </row>
    <row r="2355" spans="21:21" x14ac:dyDescent="0.2">
      <c r="U2355" s="460"/>
    </row>
    <row r="2356" spans="21:21" x14ac:dyDescent="0.2">
      <c r="U2356" s="460"/>
    </row>
    <row r="2357" spans="21:21" x14ac:dyDescent="0.2">
      <c r="U2357" s="460"/>
    </row>
    <row r="2358" spans="21:21" x14ac:dyDescent="0.2">
      <c r="U2358" s="460"/>
    </row>
    <row r="2359" spans="21:21" x14ac:dyDescent="0.2">
      <c r="U2359" s="460"/>
    </row>
    <row r="2360" spans="21:21" x14ac:dyDescent="0.2">
      <c r="U2360" s="460"/>
    </row>
    <row r="2361" spans="21:21" x14ac:dyDescent="0.2">
      <c r="U2361" s="460"/>
    </row>
    <row r="2362" spans="21:21" x14ac:dyDescent="0.2">
      <c r="U2362" s="460"/>
    </row>
    <row r="2363" spans="21:21" x14ac:dyDescent="0.2">
      <c r="U2363" s="460"/>
    </row>
    <row r="2364" spans="21:21" x14ac:dyDescent="0.2">
      <c r="U2364" s="460"/>
    </row>
    <row r="2365" spans="21:21" x14ac:dyDescent="0.2">
      <c r="U2365" s="460"/>
    </row>
    <row r="2366" spans="21:21" x14ac:dyDescent="0.2">
      <c r="U2366" s="460"/>
    </row>
    <row r="2367" spans="21:21" x14ac:dyDescent="0.2">
      <c r="U2367" s="460"/>
    </row>
    <row r="2368" spans="21:21" x14ac:dyDescent="0.2">
      <c r="U2368" s="460"/>
    </row>
    <row r="2369" spans="21:21" x14ac:dyDescent="0.2">
      <c r="U2369" s="460"/>
    </row>
    <row r="2370" spans="21:21" x14ac:dyDescent="0.2">
      <c r="U2370" s="460"/>
    </row>
    <row r="2371" spans="21:21" x14ac:dyDescent="0.2">
      <c r="U2371" s="460"/>
    </row>
    <row r="2372" spans="21:21" x14ac:dyDescent="0.2">
      <c r="U2372" s="460"/>
    </row>
    <row r="2373" spans="21:21" x14ac:dyDescent="0.2">
      <c r="U2373" s="460"/>
    </row>
    <row r="2374" spans="21:21" x14ac:dyDescent="0.2">
      <c r="U2374" s="460"/>
    </row>
    <row r="2375" spans="21:21" x14ac:dyDescent="0.2">
      <c r="U2375" s="460"/>
    </row>
    <row r="2376" spans="21:21" x14ac:dyDescent="0.2">
      <c r="U2376" s="460"/>
    </row>
    <row r="2377" spans="21:21" x14ac:dyDescent="0.2">
      <c r="U2377" s="460"/>
    </row>
    <row r="2378" spans="21:21" x14ac:dyDescent="0.2">
      <c r="U2378" s="460"/>
    </row>
    <row r="2379" spans="21:21" x14ac:dyDescent="0.2">
      <c r="U2379" s="460"/>
    </row>
    <row r="2380" spans="21:21" x14ac:dyDescent="0.2">
      <c r="U2380" s="460"/>
    </row>
    <row r="2381" spans="21:21" x14ac:dyDescent="0.2">
      <c r="U2381" s="460"/>
    </row>
    <row r="2382" spans="21:21" x14ac:dyDescent="0.2">
      <c r="U2382" s="460"/>
    </row>
    <row r="2383" spans="21:21" x14ac:dyDescent="0.2">
      <c r="U2383" s="460"/>
    </row>
    <row r="2384" spans="21:21" x14ac:dyDescent="0.2">
      <c r="U2384" s="460"/>
    </row>
    <row r="2385" spans="21:21" x14ac:dyDescent="0.2">
      <c r="U2385" s="460"/>
    </row>
    <row r="2386" spans="21:21" x14ac:dyDescent="0.2">
      <c r="U2386" s="460"/>
    </row>
    <row r="2387" spans="21:21" x14ac:dyDescent="0.2">
      <c r="U2387" s="460"/>
    </row>
    <row r="2388" spans="21:21" x14ac:dyDescent="0.2">
      <c r="U2388" s="460"/>
    </row>
    <row r="2389" spans="21:21" x14ac:dyDescent="0.2">
      <c r="U2389" s="460"/>
    </row>
    <row r="2390" spans="21:21" x14ac:dyDescent="0.2">
      <c r="U2390" s="460"/>
    </row>
    <row r="2391" spans="21:21" x14ac:dyDescent="0.2">
      <c r="U2391" s="460"/>
    </row>
    <row r="2392" spans="21:21" x14ac:dyDescent="0.2">
      <c r="U2392" s="460"/>
    </row>
    <row r="2393" spans="21:21" x14ac:dyDescent="0.2">
      <c r="U2393" s="460"/>
    </row>
    <row r="2394" spans="21:21" x14ac:dyDescent="0.2">
      <c r="U2394" s="460"/>
    </row>
    <row r="2395" spans="21:21" x14ac:dyDescent="0.2">
      <c r="U2395" s="460"/>
    </row>
    <row r="2396" spans="21:21" x14ac:dyDescent="0.2">
      <c r="U2396" s="460"/>
    </row>
    <row r="2397" spans="21:21" x14ac:dyDescent="0.2">
      <c r="U2397" s="460"/>
    </row>
    <row r="2398" spans="21:21" x14ac:dyDescent="0.2">
      <c r="U2398" s="460"/>
    </row>
    <row r="2399" spans="21:21" x14ac:dyDescent="0.2">
      <c r="U2399" s="460"/>
    </row>
    <row r="2400" spans="21:21" x14ac:dyDescent="0.2">
      <c r="U2400" s="460"/>
    </row>
    <row r="2401" spans="21:21" x14ac:dyDescent="0.2">
      <c r="U2401" s="460"/>
    </row>
    <row r="2402" spans="21:21" x14ac:dyDescent="0.2">
      <c r="U2402" s="460"/>
    </row>
    <row r="2403" spans="21:21" x14ac:dyDescent="0.2">
      <c r="U2403" s="460"/>
    </row>
    <row r="2404" spans="21:21" x14ac:dyDescent="0.2">
      <c r="U2404" s="460"/>
    </row>
    <row r="2405" spans="21:21" x14ac:dyDescent="0.2">
      <c r="U2405" s="460"/>
    </row>
    <row r="2406" spans="21:21" x14ac:dyDescent="0.2">
      <c r="U2406" s="460"/>
    </row>
    <row r="2407" spans="21:21" x14ac:dyDescent="0.2">
      <c r="U2407" s="460"/>
    </row>
    <row r="2408" spans="21:21" x14ac:dyDescent="0.2">
      <c r="U2408" s="460"/>
    </row>
    <row r="2409" spans="21:21" x14ac:dyDescent="0.2">
      <c r="U2409" s="460"/>
    </row>
    <row r="2410" spans="21:21" x14ac:dyDescent="0.2">
      <c r="U2410" s="460"/>
    </row>
    <row r="2411" spans="21:21" x14ac:dyDescent="0.2">
      <c r="U2411" s="460"/>
    </row>
    <row r="2412" spans="21:21" x14ac:dyDescent="0.2">
      <c r="U2412" s="460"/>
    </row>
    <row r="2413" spans="21:21" x14ac:dyDescent="0.2">
      <c r="U2413" s="460"/>
    </row>
    <row r="2414" spans="21:21" x14ac:dyDescent="0.2">
      <c r="U2414" s="460"/>
    </row>
    <row r="2415" spans="21:21" x14ac:dyDescent="0.2">
      <c r="U2415" s="460"/>
    </row>
    <row r="2416" spans="21:21" x14ac:dyDescent="0.2">
      <c r="U2416" s="460"/>
    </row>
    <row r="2417" spans="21:21" x14ac:dyDescent="0.2">
      <c r="U2417" s="460"/>
    </row>
    <row r="2418" spans="21:21" x14ac:dyDescent="0.2">
      <c r="U2418" s="460"/>
    </row>
    <row r="2419" spans="21:21" x14ac:dyDescent="0.2">
      <c r="U2419" s="460"/>
    </row>
    <row r="2420" spans="21:21" x14ac:dyDescent="0.2">
      <c r="U2420" s="460"/>
    </row>
    <row r="2421" spans="21:21" x14ac:dyDescent="0.2">
      <c r="U2421" s="460"/>
    </row>
    <row r="2422" spans="21:21" x14ac:dyDescent="0.2">
      <c r="U2422" s="460"/>
    </row>
    <row r="2423" spans="21:21" x14ac:dyDescent="0.2">
      <c r="U2423" s="460"/>
    </row>
    <row r="2424" spans="21:21" x14ac:dyDescent="0.2">
      <c r="U2424" s="460"/>
    </row>
    <row r="2425" spans="21:21" x14ac:dyDescent="0.2">
      <c r="U2425" s="460"/>
    </row>
    <row r="2426" spans="21:21" x14ac:dyDescent="0.2">
      <c r="U2426" s="460"/>
    </row>
    <row r="2427" spans="21:21" x14ac:dyDescent="0.2">
      <c r="U2427" s="460"/>
    </row>
    <row r="2428" spans="21:21" x14ac:dyDescent="0.2">
      <c r="U2428" s="460"/>
    </row>
    <row r="2429" spans="21:21" x14ac:dyDescent="0.2">
      <c r="U2429" s="460"/>
    </row>
    <row r="2430" spans="21:21" x14ac:dyDescent="0.2">
      <c r="U2430" s="460"/>
    </row>
    <row r="2431" spans="21:21" x14ac:dyDescent="0.2">
      <c r="U2431" s="460"/>
    </row>
    <row r="2432" spans="21:21" x14ac:dyDescent="0.2">
      <c r="U2432" s="460"/>
    </row>
    <row r="2433" spans="21:21" x14ac:dyDescent="0.2">
      <c r="U2433" s="460"/>
    </row>
    <row r="2434" spans="21:21" x14ac:dyDescent="0.2">
      <c r="U2434" s="460"/>
    </row>
    <row r="2435" spans="21:21" x14ac:dyDescent="0.2">
      <c r="U2435" s="460"/>
    </row>
    <row r="2436" spans="21:21" x14ac:dyDescent="0.2">
      <c r="U2436" s="460"/>
    </row>
    <row r="2437" spans="21:21" x14ac:dyDescent="0.2">
      <c r="U2437" s="460"/>
    </row>
    <row r="2438" spans="21:21" x14ac:dyDescent="0.2">
      <c r="U2438" s="460"/>
    </row>
    <row r="2439" spans="21:21" x14ac:dyDescent="0.2">
      <c r="U2439" s="460"/>
    </row>
    <row r="2440" spans="21:21" x14ac:dyDescent="0.2">
      <c r="U2440" s="460"/>
    </row>
    <row r="2441" spans="21:21" x14ac:dyDescent="0.2">
      <c r="U2441" s="460"/>
    </row>
    <row r="2442" spans="21:21" x14ac:dyDescent="0.2">
      <c r="U2442" s="460"/>
    </row>
    <row r="2443" spans="21:21" x14ac:dyDescent="0.2">
      <c r="U2443" s="460"/>
    </row>
    <row r="2444" spans="21:21" x14ac:dyDescent="0.2">
      <c r="U2444" s="460"/>
    </row>
    <row r="2445" spans="21:21" x14ac:dyDescent="0.2">
      <c r="U2445" s="460"/>
    </row>
    <row r="2446" spans="21:21" x14ac:dyDescent="0.2">
      <c r="U2446" s="460"/>
    </row>
    <row r="2447" spans="21:21" x14ac:dyDescent="0.2">
      <c r="U2447" s="460"/>
    </row>
    <row r="2448" spans="21:21" x14ac:dyDescent="0.2">
      <c r="U2448" s="460"/>
    </row>
    <row r="2449" spans="21:21" x14ac:dyDescent="0.2">
      <c r="U2449" s="460"/>
    </row>
    <row r="2450" spans="21:21" x14ac:dyDescent="0.2">
      <c r="U2450" s="460"/>
    </row>
    <row r="2451" spans="21:21" x14ac:dyDescent="0.2">
      <c r="U2451" s="460"/>
    </row>
    <row r="2452" spans="21:21" x14ac:dyDescent="0.2">
      <c r="U2452" s="460"/>
    </row>
    <row r="2453" spans="21:21" x14ac:dyDescent="0.2">
      <c r="U2453" s="460"/>
    </row>
    <row r="2454" spans="21:21" x14ac:dyDescent="0.2">
      <c r="U2454" s="460"/>
    </row>
    <row r="2455" spans="21:21" x14ac:dyDescent="0.2">
      <c r="U2455" s="460"/>
    </row>
    <row r="2456" spans="21:21" x14ac:dyDescent="0.2">
      <c r="U2456" s="460"/>
    </row>
    <row r="2457" spans="21:21" x14ac:dyDescent="0.2">
      <c r="U2457" s="460"/>
    </row>
    <row r="2458" spans="21:21" x14ac:dyDescent="0.2">
      <c r="U2458" s="460"/>
    </row>
    <row r="2459" spans="21:21" x14ac:dyDescent="0.2">
      <c r="U2459" s="460"/>
    </row>
    <row r="2460" spans="21:21" x14ac:dyDescent="0.2">
      <c r="U2460" s="460"/>
    </row>
    <row r="2461" spans="21:21" x14ac:dyDescent="0.2">
      <c r="U2461" s="460"/>
    </row>
    <row r="2462" spans="21:21" x14ac:dyDescent="0.2">
      <c r="U2462" s="460"/>
    </row>
    <row r="2463" spans="21:21" x14ac:dyDescent="0.2">
      <c r="U2463" s="460"/>
    </row>
    <row r="2464" spans="21:21" x14ac:dyDescent="0.2">
      <c r="U2464" s="460"/>
    </row>
    <row r="2465" spans="21:21" x14ac:dyDescent="0.2">
      <c r="U2465" s="460"/>
    </row>
    <row r="2466" spans="21:21" x14ac:dyDescent="0.2">
      <c r="U2466" s="460"/>
    </row>
    <row r="2467" spans="21:21" x14ac:dyDescent="0.2">
      <c r="U2467" s="460"/>
    </row>
    <row r="2468" spans="21:21" x14ac:dyDescent="0.2">
      <c r="U2468" s="460"/>
    </row>
    <row r="2469" spans="21:21" x14ac:dyDescent="0.2">
      <c r="U2469" s="460"/>
    </row>
    <row r="2470" spans="21:21" x14ac:dyDescent="0.2">
      <c r="U2470" s="460"/>
    </row>
    <row r="2471" spans="21:21" x14ac:dyDescent="0.2">
      <c r="U2471" s="460"/>
    </row>
    <row r="2472" spans="21:21" x14ac:dyDescent="0.2">
      <c r="U2472" s="460"/>
    </row>
    <row r="2473" spans="21:21" x14ac:dyDescent="0.2">
      <c r="U2473" s="460"/>
    </row>
    <row r="2474" spans="21:21" x14ac:dyDescent="0.2">
      <c r="U2474" s="460"/>
    </row>
    <row r="2475" spans="21:21" x14ac:dyDescent="0.2">
      <c r="U2475" s="460"/>
    </row>
    <row r="2476" spans="21:21" x14ac:dyDescent="0.2">
      <c r="U2476" s="460"/>
    </row>
    <row r="2477" spans="21:21" x14ac:dyDescent="0.2">
      <c r="U2477" s="460"/>
    </row>
    <row r="2478" spans="21:21" x14ac:dyDescent="0.2">
      <c r="U2478" s="460"/>
    </row>
    <row r="2479" spans="21:21" x14ac:dyDescent="0.2">
      <c r="U2479" s="460"/>
    </row>
    <row r="2480" spans="21:21" x14ac:dyDescent="0.2">
      <c r="U2480" s="460"/>
    </row>
    <row r="2481" spans="21:21" x14ac:dyDescent="0.2">
      <c r="U2481" s="460"/>
    </row>
    <row r="2482" spans="21:21" x14ac:dyDescent="0.2">
      <c r="U2482" s="460"/>
    </row>
    <row r="2483" spans="21:21" x14ac:dyDescent="0.2">
      <c r="U2483" s="460"/>
    </row>
    <row r="2484" spans="21:21" x14ac:dyDescent="0.2">
      <c r="U2484" s="460"/>
    </row>
    <row r="2485" spans="21:21" x14ac:dyDescent="0.2">
      <c r="U2485" s="460"/>
    </row>
    <row r="2486" spans="21:21" x14ac:dyDescent="0.2">
      <c r="U2486" s="460"/>
    </row>
    <row r="2487" spans="21:21" x14ac:dyDescent="0.2">
      <c r="U2487" s="460"/>
    </row>
    <row r="2488" spans="21:21" x14ac:dyDescent="0.2">
      <c r="U2488" s="460"/>
    </row>
    <row r="2489" spans="21:21" x14ac:dyDescent="0.2">
      <c r="U2489" s="460"/>
    </row>
    <row r="2490" spans="21:21" x14ac:dyDescent="0.2">
      <c r="U2490" s="460"/>
    </row>
    <row r="2491" spans="21:21" x14ac:dyDescent="0.2">
      <c r="U2491" s="460"/>
    </row>
    <row r="2492" spans="21:21" x14ac:dyDescent="0.2">
      <c r="U2492" s="460"/>
    </row>
    <row r="2493" spans="21:21" x14ac:dyDescent="0.2">
      <c r="U2493" s="460"/>
    </row>
    <row r="2494" spans="21:21" x14ac:dyDescent="0.2">
      <c r="U2494" s="460"/>
    </row>
    <row r="2495" spans="21:21" x14ac:dyDescent="0.2">
      <c r="U2495" s="460"/>
    </row>
    <row r="2496" spans="21:21" x14ac:dyDescent="0.2">
      <c r="U2496" s="460"/>
    </row>
    <row r="2497" spans="21:21" x14ac:dyDescent="0.2">
      <c r="U2497" s="460"/>
    </row>
    <row r="2498" spans="21:21" x14ac:dyDescent="0.2">
      <c r="U2498" s="460"/>
    </row>
    <row r="2499" spans="21:21" x14ac:dyDescent="0.2">
      <c r="U2499" s="460"/>
    </row>
    <row r="2500" spans="21:21" x14ac:dyDescent="0.2">
      <c r="U2500" s="460"/>
    </row>
    <row r="2501" spans="21:21" x14ac:dyDescent="0.2">
      <c r="U2501" s="460"/>
    </row>
    <row r="2502" spans="21:21" x14ac:dyDescent="0.2">
      <c r="U2502" s="460"/>
    </row>
    <row r="2503" spans="21:21" x14ac:dyDescent="0.2">
      <c r="U2503" s="460"/>
    </row>
    <row r="2504" spans="21:21" x14ac:dyDescent="0.2">
      <c r="U2504" s="460"/>
    </row>
    <row r="2505" spans="21:21" x14ac:dyDescent="0.2">
      <c r="U2505" s="460"/>
    </row>
    <row r="2506" spans="21:21" x14ac:dyDescent="0.2">
      <c r="U2506" s="460"/>
    </row>
    <row r="2507" spans="21:21" x14ac:dyDescent="0.2">
      <c r="U2507" s="460"/>
    </row>
    <row r="2508" spans="21:21" x14ac:dyDescent="0.2">
      <c r="U2508" s="460"/>
    </row>
    <row r="2509" spans="21:21" x14ac:dyDescent="0.2">
      <c r="U2509" s="460"/>
    </row>
    <row r="2510" spans="21:21" x14ac:dyDescent="0.2">
      <c r="U2510" s="460"/>
    </row>
    <row r="2511" spans="21:21" x14ac:dyDescent="0.2">
      <c r="U2511" s="460"/>
    </row>
    <row r="2512" spans="21:21" x14ac:dyDescent="0.2">
      <c r="U2512" s="460"/>
    </row>
    <row r="2513" spans="21:21" x14ac:dyDescent="0.2">
      <c r="U2513" s="460"/>
    </row>
    <row r="2514" spans="21:21" x14ac:dyDescent="0.2">
      <c r="U2514" s="460"/>
    </row>
    <row r="2515" spans="21:21" x14ac:dyDescent="0.2">
      <c r="U2515" s="460"/>
    </row>
    <row r="2516" spans="21:21" x14ac:dyDescent="0.2">
      <c r="U2516" s="460"/>
    </row>
    <row r="2517" spans="21:21" x14ac:dyDescent="0.2">
      <c r="U2517" s="460"/>
    </row>
    <row r="2518" spans="21:21" x14ac:dyDescent="0.2">
      <c r="U2518" s="460"/>
    </row>
    <row r="2519" spans="21:21" x14ac:dyDescent="0.2">
      <c r="U2519" s="460"/>
    </row>
    <row r="2520" spans="21:21" x14ac:dyDescent="0.2">
      <c r="U2520" s="460"/>
    </row>
    <row r="2521" spans="21:21" x14ac:dyDescent="0.2">
      <c r="U2521" s="460"/>
    </row>
    <row r="2522" spans="21:21" x14ac:dyDescent="0.2">
      <c r="U2522" s="460"/>
    </row>
    <row r="2523" spans="21:21" x14ac:dyDescent="0.2">
      <c r="U2523" s="460"/>
    </row>
    <row r="2524" spans="21:21" x14ac:dyDescent="0.2">
      <c r="U2524" s="460"/>
    </row>
    <row r="2525" spans="21:21" x14ac:dyDescent="0.2">
      <c r="U2525" s="460"/>
    </row>
    <row r="2526" spans="21:21" x14ac:dyDescent="0.2">
      <c r="U2526" s="460"/>
    </row>
    <row r="2527" spans="21:21" x14ac:dyDescent="0.2">
      <c r="U2527" s="460"/>
    </row>
    <row r="2528" spans="21:21" x14ac:dyDescent="0.2">
      <c r="U2528" s="460"/>
    </row>
    <row r="2529" spans="21:21" x14ac:dyDescent="0.2">
      <c r="U2529" s="460"/>
    </row>
    <row r="2530" spans="21:21" x14ac:dyDescent="0.2">
      <c r="U2530" s="460"/>
    </row>
    <row r="2531" spans="21:21" x14ac:dyDescent="0.2">
      <c r="U2531" s="460"/>
    </row>
    <row r="2532" spans="21:21" x14ac:dyDescent="0.2">
      <c r="U2532" s="460"/>
    </row>
    <row r="2533" spans="21:21" x14ac:dyDescent="0.2">
      <c r="U2533" s="460"/>
    </row>
    <row r="2534" spans="21:21" x14ac:dyDescent="0.2">
      <c r="U2534" s="460"/>
    </row>
    <row r="2535" spans="21:21" x14ac:dyDescent="0.2">
      <c r="U2535" s="460"/>
    </row>
    <row r="2536" spans="21:21" x14ac:dyDescent="0.2">
      <c r="U2536" s="460"/>
    </row>
    <row r="2537" spans="21:21" x14ac:dyDescent="0.2">
      <c r="U2537" s="460"/>
    </row>
    <row r="2538" spans="21:21" x14ac:dyDescent="0.2">
      <c r="U2538" s="460"/>
    </row>
    <row r="2539" spans="21:21" x14ac:dyDescent="0.2">
      <c r="U2539" s="460"/>
    </row>
    <row r="2540" spans="21:21" x14ac:dyDescent="0.2">
      <c r="U2540" s="460"/>
    </row>
    <row r="2541" spans="21:21" x14ac:dyDescent="0.2">
      <c r="U2541" s="460"/>
    </row>
    <row r="2542" spans="21:21" x14ac:dyDescent="0.2">
      <c r="U2542" s="460"/>
    </row>
    <row r="2543" spans="21:21" x14ac:dyDescent="0.2">
      <c r="U2543" s="460"/>
    </row>
    <row r="2544" spans="21:21" x14ac:dyDescent="0.2">
      <c r="U2544" s="460"/>
    </row>
    <row r="2545" spans="21:21" x14ac:dyDescent="0.2">
      <c r="U2545" s="460"/>
    </row>
    <row r="2546" spans="21:21" x14ac:dyDescent="0.2">
      <c r="U2546" s="460"/>
    </row>
    <row r="2547" spans="21:21" x14ac:dyDescent="0.2">
      <c r="U2547" s="460"/>
    </row>
    <row r="2548" spans="21:21" x14ac:dyDescent="0.2">
      <c r="U2548" s="460"/>
    </row>
    <row r="2549" spans="21:21" x14ac:dyDescent="0.2">
      <c r="U2549" s="460"/>
    </row>
    <row r="2550" spans="21:21" x14ac:dyDescent="0.2">
      <c r="U2550" s="460"/>
    </row>
    <row r="2551" spans="21:21" x14ac:dyDescent="0.2">
      <c r="U2551" s="460"/>
    </row>
    <row r="2552" spans="21:21" x14ac:dyDescent="0.2">
      <c r="U2552" s="460"/>
    </row>
    <row r="2553" spans="21:21" x14ac:dyDescent="0.2">
      <c r="U2553" s="460"/>
    </row>
    <row r="2554" spans="21:21" x14ac:dyDescent="0.2">
      <c r="U2554" s="460"/>
    </row>
    <row r="2555" spans="21:21" x14ac:dyDescent="0.2">
      <c r="U2555" s="460"/>
    </row>
    <row r="2556" spans="21:21" x14ac:dyDescent="0.2">
      <c r="U2556" s="460"/>
    </row>
    <row r="2557" spans="21:21" x14ac:dyDescent="0.2">
      <c r="U2557" s="460"/>
    </row>
    <row r="2558" spans="21:21" x14ac:dyDescent="0.2">
      <c r="U2558" s="460"/>
    </row>
    <row r="2559" spans="21:21" x14ac:dyDescent="0.2">
      <c r="U2559" s="460"/>
    </row>
    <row r="2560" spans="21:21" x14ac:dyDescent="0.2">
      <c r="U2560" s="460"/>
    </row>
    <row r="2561" spans="21:21" x14ac:dyDescent="0.2">
      <c r="U2561" s="460"/>
    </row>
    <row r="2562" spans="21:21" x14ac:dyDescent="0.2">
      <c r="U2562" s="460"/>
    </row>
    <row r="2563" spans="21:21" x14ac:dyDescent="0.2">
      <c r="U2563" s="460"/>
    </row>
    <row r="2564" spans="21:21" x14ac:dyDescent="0.2">
      <c r="U2564" s="460"/>
    </row>
    <row r="2565" spans="21:21" x14ac:dyDescent="0.2">
      <c r="U2565" s="460"/>
    </row>
    <row r="2566" spans="21:21" x14ac:dyDescent="0.2">
      <c r="U2566" s="460"/>
    </row>
    <row r="2567" spans="21:21" x14ac:dyDescent="0.2">
      <c r="U2567" s="460"/>
    </row>
    <row r="2568" spans="21:21" x14ac:dyDescent="0.2">
      <c r="U2568" s="460"/>
    </row>
    <row r="2569" spans="21:21" x14ac:dyDescent="0.2">
      <c r="U2569" s="460"/>
    </row>
    <row r="2570" spans="21:21" x14ac:dyDescent="0.2">
      <c r="U2570" s="460"/>
    </row>
    <row r="2571" spans="21:21" x14ac:dyDescent="0.2">
      <c r="U2571" s="460"/>
    </row>
    <row r="2572" spans="21:21" x14ac:dyDescent="0.2">
      <c r="U2572" s="460"/>
    </row>
    <row r="2573" spans="21:21" x14ac:dyDescent="0.2">
      <c r="U2573" s="460"/>
    </row>
    <row r="2574" spans="21:21" x14ac:dyDescent="0.2">
      <c r="U2574" s="460"/>
    </row>
    <row r="2575" spans="21:21" x14ac:dyDescent="0.2">
      <c r="U2575" s="460"/>
    </row>
    <row r="2576" spans="21:21" x14ac:dyDescent="0.2">
      <c r="U2576" s="460"/>
    </row>
    <row r="2577" spans="21:21" x14ac:dyDescent="0.2">
      <c r="U2577" s="460"/>
    </row>
    <row r="2578" spans="21:21" x14ac:dyDescent="0.2">
      <c r="U2578" s="460"/>
    </row>
    <row r="2579" spans="21:21" x14ac:dyDescent="0.2">
      <c r="U2579" s="460"/>
    </row>
    <row r="2580" spans="21:21" x14ac:dyDescent="0.2">
      <c r="U2580" s="460"/>
    </row>
    <row r="2581" spans="21:21" x14ac:dyDescent="0.2">
      <c r="U2581" s="460"/>
    </row>
    <row r="2582" spans="21:21" x14ac:dyDescent="0.2">
      <c r="U2582" s="460"/>
    </row>
    <row r="2583" spans="21:21" x14ac:dyDescent="0.2">
      <c r="U2583" s="460"/>
    </row>
    <row r="2584" spans="21:21" x14ac:dyDescent="0.2">
      <c r="U2584" s="460"/>
    </row>
    <row r="2585" spans="21:21" x14ac:dyDescent="0.2">
      <c r="U2585" s="460"/>
    </row>
    <row r="2586" spans="21:21" x14ac:dyDescent="0.2">
      <c r="U2586" s="460"/>
    </row>
    <row r="2587" spans="21:21" x14ac:dyDescent="0.2">
      <c r="U2587" s="460"/>
    </row>
    <row r="2588" spans="21:21" x14ac:dyDescent="0.2">
      <c r="U2588" s="460"/>
    </row>
    <row r="2589" spans="21:21" x14ac:dyDescent="0.2">
      <c r="U2589" s="460"/>
    </row>
    <row r="2590" spans="21:21" x14ac:dyDescent="0.2">
      <c r="U2590" s="460"/>
    </row>
    <row r="2591" spans="21:21" x14ac:dyDescent="0.2">
      <c r="U2591" s="460"/>
    </row>
    <row r="2592" spans="21:21" x14ac:dyDescent="0.2">
      <c r="U2592" s="460"/>
    </row>
    <row r="2593" spans="21:21" x14ac:dyDescent="0.2">
      <c r="U2593" s="460"/>
    </row>
    <row r="2594" spans="21:21" x14ac:dyDescent="0.2">
      <c r="U2594" s="460"/>
    </row>
    <row r="2595" spans="21:21" x14ac:dyDescent="0.2">
      <c r="U2595" s="460"/>
    </row>
    <row r="2596" spans="21:21" x14ac:dyDescent="0.2">
      <c r="U2596" s="460"/>
    </row>
    <row r="2597" spans="21:21" x14ac:dyDescent="0.2">
      <c r="U2597" s="460"/>
    </row>
    <row r="2598" spans="21:21" x14ac:dyDescent="0.2">
      <c r="U2598" s="460"/>
    </row>
    <row r="2599" spans="21:21" x14ac:dyDescent="0.2">
      <c r="U2599" s="460"/>
    </row>
    <row r="2600" spans="21:21" x14ac:dyDescent="0.2">
      <c r="U2600" s="460"/>
    </row>
    <row r="2601" spans="21:21" x14ac:dyDescent="0.2">
      <c r="U2601" s="460"/>
    </row>
    <row r="2602" spans="21:21" x14ac:dyDescent="0.2">
      <c r="U2602" s="460"/>
    </row>
    <row r="2603" spans="21:21" x14ac:dyDescent="0.2">
      <c r="U2603" s="460"/>
    </row>
    <row r="2604" spans="21:21" x14ac:dyDescent="0.2">
      <c r="U2604" s="460"/>
    </row>
    <row r="2605" spans="21:21" x14ac:dyDescent="0.2">
      <c r="U2605" s="460"/>
    </row>
    <row r="2606" spans="21:21" x14ac:dyDescent="0.2">
      <c r="U2606" s="460"/>
    </row>
    <row r="2607" spans="21:21" x14ac:dyDescent="0.2">
      <c r="U2607" s="460"/>
    </row>
    <row r="2608" spans="21:21" x14ac:dyDescent="0.2">
      <c r="U2608" s="460"/>
    </row>
    <row r="2609" spans="21:21" x14ac:dyDescent="0.2">
      <c r="U2609" s="460"/>
    </row>
    <row r="2610" spans="21:21" x14ac:dyDescent="0.2">
      <c r="U2610" s="460"/>
    </row>
    <row r="2611" spans="21:21" x14ac:dyDescent="0.2">
      <c r="U2611" s="460"/>
    </row>
    <row r="2612" spans="21:21" x14ac:dyDescent="0.2">
      <c r="U2612" s="460"/>
    </row>
    <row r="2613" spans="21:21" x14ac:dyDescent="0.2">
      <c r="U2613" s="460"/>
    </row>
    <row r="2614" spans="21:21" x14ac:dyDescent="0.2">
      <c r="U2614" s="460"/>
    </row>
    <row r="2615" spans="21:21" x14ac:dyDescent="0.2">
      <c r="U2615" s="460"/>
    </row>
    <row r="2616" spans="21:21" x14ac:dyDescent="0.2">
      <c r="U2616" s="460"/>
    </row>
    <row r="2617" spans="21:21" x14ac:dyDescent="0.2">
      <c r="U2617" s="460"/>
    </row>
    <row r="2618" spans="21:21" x14ac:dyDescent="0.2">
      <c r="U2618" s="460"/>
    </row>
    <row r="2619" spans="21:21" x14ac:dyDescent="0.2">
      <c r="U2619" s="460"/>
    </row>
    <row r="2620" spans="21:21" x14ac:dyDescent="0.2">
      <c r="U2620" s="460"/>
    </row>
    <row r="2621" spans="21:21" x14ac:dyDescent="0.2">
      <c r="U2621" s="460"/>
    </row>
    <row r="2622" spans="21:21" x14ac:dyDescent="0.2">
      <c r="U2622" s="460"/>
    </row>
    <row r="2623" spans="21:21" x14ac:dyDescent="0.2">
      <c r="U2623" s="460"/>
    </row>
    <row r="2624" spans="21:21" x14ac:dyDescent="0.2">
      <c r="U2624" s="460"/>
    </row>
    <row r="2625" spans="21:21" x14ac:dyDescent="0.2">
      <c r="U2625" s="460"/>
    </row>
    <row r="2626" spans="21:21" x14ac:dyDescent="0.2">
      <c r="U2626" s="460"/>
    </row>
    <row r="2627" spans="21:21" x14ac:dyDescent="0.2">
      <c r="U2627" s="460"/>
    </row>
    <row r="2628" spans="21:21" x14ac:dyDescent="0.2">
      <c r="U2628" s="460"/>
    </row>
    <row r="2629" spans="21:21" x14ac:dyDescent="0.2">
      <c r="U2629" s="460"/>
    </row>
    <row r="2630" spans="21:21" x14ac:dyDescent="0.2">
      <c r="U2630" s="460"/>
    </row>
    <row r="2631" spans="21:21" x14ac:dyDescent="0.2">
      <c r="U2631" s="460"/>
    </row>
    <row r="2632" spans="21:21" x14ac:dyDescent="0.2">
      <c r="U2632" s="460"/>
    </row>
    <row r="2633" spans="21:21" x14ac:dyDescent="0.2">
      <c r="U2633" s="460"/>
    </row>
    <row r="2634" spans="21:21" x14ac:dyDescent="0.2">
      <c r="U2634" s="460"/>
    </row>
    <row r="2635" spans="21:21" x14ac:dyDescent="0.2">
      <c r="U2635" s="460"/>
    </row>
    <row r="2636" spans="21:21" x14ac:dyDescent="0.2">
      <c r="U2636" s="460"/>
    </row>
    <row r="2637" spans="21:21" x14ac:dyDescent="0.2">
      <c r="U2637" s="460"/>
    </row>
    <row r="2638" spans="21:21" x14ac:dyDescent="0.2">
      <c r="U2638" s="460"/>
    </row>
    <row r="2639" spans="21:21" x14ac:dyDescent="0.2">
      <c r="U2639" s="460"/>
    </row>
    <row r="2640" spans="21:21" x14ac:dyDescent="0.2">
      <c r="U2640" s="460"/>
    </row>
    <row r="2641" spans="21:21" x14ac:dyDescent="0.2">
      <c r="U2641" s="460"/>
    </row>
    <row r="2642" spans="21:21" x14ac:dyDescent="0.2">
      <c r="U2642" s="460"/>
    </row>
    <row r="2643" spans="21:21" x14ac:dyDescent="0.2">
      <c r="U2643" s="460"/>
    </row>
    <row r="2644" spans="21:21" x14ac:dyDescent="0.2">
      <c r="U2644" s="460"/>
    </row>
    <row r="2645" spans="21:21" x14ac:dyDescent="0.2">
      <c r="U2645" s="460"/>
    </row>
    <row r="2646" spans="21:21" x14ac:dyDescent="0.2">
      <c r="U2646" s="460"/>
    </row>
    <row r="2647" spans="21:21" x14ac:dyDescent="0.2">
      <c r="U2647" s="460"/>
    </row>
    <row r="2648" spans="21:21" x14ac:dyDescent="0.2">
      <c r="U2648" s="460"/>
    </row>
    <row r="2649" spans="21:21" x14ac:dyDescent="0.2">
      <c r="U2649" s="460"/>
    </row>
    <row r="2650" spans="21:21" x14ac:dyDescent="0.2">
      <c r="U2650" s="460"/>
    </row>
    <row r="2651" spans="21:21" x14ac:dyDescent="0.2">
      <c r="U2651" s="460"/>
    </row>
    <row r="2652" spans="21:21" x14ac:dyDescent="0.2">
      <c r="U2652" s="460"/>
    </row>
    <row r="2653" spans="21:21" x14ac:dyDescent="0.2">
      <c r="U2653" s="460"/>
    </row>
    <row r="2654" spans="21:21" x14ac:dyDescent="0.2">
      <c r="U2654" s="460"/>
    </row>
    <row r="2655" spans="21:21" x14ac:dyDescent="0.2">
      <c r="U2655" s="460"/>
    </row>
    <row r="2656" spans="21:21" x14ac:dyDescent="0.2">
      <c r="U2656" s="460"/>
    </row>
    <row r="2657" spans="21:21" x14ac:dyDescent="0.2">
      <c r="U2657" s="460"/>
    </row>
    <row r="2658" spans="21:21" x14ac:dyDescent="0.2">
      <c r="U2658" s="460"/>
    </row>
    <row r="2659" spans="21:21" x14ac:dyDescent="0.2">
      <c r="U2659" s="460"/>
    </row>
    <row r="2660" spans="21:21" x14ac:dyDescent="0.2">
      <c r="U2660" s="460"/>
    </row>
    <row r="2661" spans="21:21" x14ac:dyDescent="0.2">
      <c r="U2661" s="460"/>
    </row>
    <row r="2662" spans="21:21" x14ac:dyDescent="0.2">
      <c r="U2662" s="460"/>
    </row>
    <row r="2663" spans="21:21" x14ac:dyDescent="0.2">
      <c r="U2663" s="460"/>
    </row>
    <row r="2664" spans="21:21" x14ac:dyDescent="0.2">
      <c r="U2664" s="460"/>
    </row>
    <row r="2665" spans="21:21" x14ac:dyDescent="0.2">
      <c r="U2665" s="460"/>
    </row>
    <row r="2666" spans="21:21" x14ac:dyDescent="0.2">
      <c r="U2666" s="460"/>
    </row>
    <row r="2667" spans="21:21" x14ac:dyDescent="0.2">
      <c r="U2667" s="460"/>
    </row>
    <row r="2668" spans="21:21" x14ac:dyDescent="0.2">
      <c r="U2668" s="460"/>
    </row>
    <row r="2669" spans="21:21" x14ac:dyDescent="0.2">
      <c r="U2669" s="460"/>
    </row>
    <row r="2670" spans="21:21" x14ac:dyDescent="0.2">
      <c r="U2670" s="460"/>
    </row>
    <row r="2671" spans="21:21" x14ac:dyDescent="0.2">
      <c r="U2671" s="460"/>
    </row>
    <row r="2672" spans="21:21" x14ac:dyDescent="0.2">
      <c r="U2672" s="460"/>
    </row>
    <row r="2673" spans="21:21" x14ac:dyDescent="0.2">
      <c r="U2673" s="460"/>
    </row>
    <row r="2674" spans="21:21" x14ac:dyDescent="0.2">
      <c r="U2674" s="460"/>
    </row>
    <row r="2675" spans="21:21" x14ac:dyDescent="0.2">
      <c r="U2675" s="460"/>
    </row>
    <row r="2676" spans="21:21" x14ac:dyDescent="0.2">
      <c r="U2676" s="460"/>
    </row>
    <row r="2677" spans="21:21" x14ac:dyDescent="0.2">
      <c r="U2677" s="460"/>
    </row>
    <row r="2678" spans="21:21" x14ac:dyDescent="0.2">
      <c r="U2678" s="460"/>
    </row>
    <row r="2679" spans="21:21" x14ac:dyDescent="0.2">
      <c r="U2679" s="460"/>
    </row>
    <row r="2680" spans="21:21" x14ac:dyDescent="0.2">
      <c r="U2680" s="460"/>
    </row>
    <row r="2681" spans="21:21" x14ac:dyDescent="0.2">
      <c r="U2681" s="460"/>
    </row>
    <row r="2682" spans="21:21" x14ac:dyDescent="0.2">
      <c r="U2682" s="460"/>
    </row>
    <row r="2683" spans="21:21" x14ac:dyDescent="0.2">
      <c r="U2683" s="460"/>
    </row>
    <row r="2684" spans="21:21" x14ac:dyDescent="0.2">
      <c r="U2684" s="460"/>
    </row>
    <row r="2685" spans="21:21" x14ac:dyDescent="0.2">
      <c r="U2685" s="460"/>
    </row>
    <row r="2686" spans="21:21" x14ac:dyDescent="0.2">
      <c r="U2686" s="460"/>
    </row>
    <row r="2687" spans="21:21" x14ac:dyDescent="0.2">
      <c r="U2687" s="460"/>
    </row>
    <row r="2688" spans="21:21" x14ac:dyDescent="0.2">
      <c r="U2688" s="460"/>
    </row>
    <row r="2689" spans="21:21" x14ac:dyDescent="0.2">
      <c r="U2689" s="460"/>
    </row>
    <row r="2690" spans="21:21" x14ac:dyDescent="0.2">
      <c r="U2690" s="460"/>
    </row>
    <row r="2691" spans="21:21" x14ac:dyDescent="0.2">
      <c r="U2691" s="460"/>
    </row>
    <row r="2692" spans="21:21" x14ac:dyDescent="0.2">
      <c r="U2692" s="460"/>
    </row>
    <row r="2693" spans="21:21" x14ac:dyDescent="0.2">
      <c r="U2693" s="460"/>
    </row>
    <row r="2694" spans="21:21" x14ac:dyDescent="0.2">
      <c r="U2694" s="460"/>
    </row>
    <row r="2695" spans="21:21" x14ac:dyDescent="0.2">
      <c r="U2695" s="460"/>
    </row>
    <row r="2696" spans="21:21" x14ac:dyDescent="0.2">
      <c r="U2696" s="460"/>
    </row>
    <row r="2697" spans="21:21" x14ac:dyDescent="0.2">
      <c r="U2697" s="460"/>
    </row>
    <row r="2698" spans="21:21" x14ac:dyDescent="0.2">
      <c r="U2698" s="460"/>
    </row>
    <row r="2699" spans="21:21" x14ac:dyDescent="0.2">
      <c r="U2699" s="460"/>
    </row>
    <row r="2700" spans="21:21" x14ac:dyDescent="0.2">
      <c r="U2700" s="460"/>
    </row>
    <row r="2701" spans="21:21" x14ac:dyDescent="0.2">
      <c r="U2701" s="460"/>
    </row>
    <row r="2702" spans="21:21" x14ac:dyDescent="0.2">
      <c r="U2702" s="460"/>
    </row>
    <row r="2703" spans="21:21" x14ac:dyDescent="0.2">
      <c r="U2703" s="460"/>
    </row>
    <row r="2704" spans="21:21" x14ac:dyDescent="0.2">
      <c r="U2704" s="460"/>
    </row>
    <row r="2705" spans="21:21" x14ac:dyDescent="0.2">
      <c r="U2705" s="460"/>
    </row>
    <row r="2706" spans="21:21" x14ac:dyDescent="0.2">
      <c r="U2706" s="460"/>
    </row>
    <row r="2707" spans="21:21" x14ac:dyDescent="0.2">
      <c r="U2707" s="460"/>
    </row>
    <row r="2708" spans="21:21" x14ac:dyDescent="0.2">
      <c r="U2708" s="460"/>
    </row>
    <row r="2709" spans="21:21" x14ac:dyDescent="0.2">
      <c r="U2709" s="460"/>
    </row>
    <row r="2710" spans="21:21" x14ac:dyDescent="0.2">
      <c r="U2710" s="460"/>
    </row>
    <row r="2711" spans="21:21" x14ac:dyDescent="0.2">
      <c r="U2711" s="460"/>
    </row>
    <row r="2712" spans="21:21" x14ac:dyDescent="0.2">
      <c r="U2712" s="460"/>
    </row>
    <row r="2713" spans="21:21" x14ac:dyDescent="0.2">
      <c r="U2713" s="460"/>
    </row>
    <row r="2714" spans="21:21" x14ac:dyDescent="0.2">
      <c r="U2714" s="460"/>
    </row>
    <row r="2715" spans="21:21" x14ac:dyDescent="0.2">
      <c r="U2715" s="460"/>
    </row>
    <row r="2716" spans="21:21" x14ac:dyDescent="0.2">
      <c r="U2716" s="460"/>
    </row>
    <row r="2717" spans="21:21" x14ac:dyDescent="0.2">
      <c r="U2717" s="460"/>
    </row>
    <row r="2718" spans="21:21" x14ac:dyDescent="0.2">
      <c r="U2718" s="460"/>
    </row>
    <row r="2719" spans="21:21" x14ac:dyDescent="0.2">
      <c r="U2719" s="460"/>
    </row>
    <row r="2720" spans="21:21" x14ac:dyDescent="0.2">
      <c r="U2720" s="460"/>
    </row>
    <row r="2721" spans="21:21" x14ac:dyDescent="0.2">
      <c r="U2721" s="460"/>
    </row>
    <row r="2722" spans="21:21" x14ac:dyDescent="0.2">
      <c r="U2722" s="460"/>
    </row>
    <row r="2723" spans="21:21" x14ac:dyDescent="0.2">
      <c r="U2723" s="460"/>
    </row>
    <row r="2724" spans="21:21" x14ac:dyDescent="0.2">
      <c r="U2724" s="460"/>
    </row>
    <row r="2725" spans="21:21" x14ac:dyDescent="0.2">
      <c r="U2725" s="460"/>
    </row>
    <row r="2726" spans="21:21" x14ac:dyDescent="0.2">
      <c r="U2726" s="460"/>
    </row>
    <row r="2727" spans="21:21" x14ac:dyDescent="0.2">
      <c r="U2727" s="460"/>
    </row>
    <row r="2728" spans="21:21" x14ac:dyDescent="0.2">
      <c r="U2728" s="460"/>
    </row>
    <row r="2729" spans="21:21" x14ac:dyDescent="0.2">
      <c r="U2729" s="460"/>
    </row>
    <row r="2730" spans="21:21" x14ac:dyDescent="0.2">
      <c r="U2730" s="460"/>
    </row>
    <row r="2731" spans="21:21" x14ac:dyDescent="0.2">
      <c r="U2731" s="460"/>
    </row>
    <row r="2732" spans="21:21" x14ac:dyDescent="0.2">
      <c r="U2732" s="460"/>
    </row>
    <row r="2733" spans="21:21" x14ac:dyDescent="0.2">
      <c r="U2733" s="460"/>
    </row>
    <row r="2734" spans="21:21" x14ac:dyDescent="0.2">
      <c r="U2734" s="460"/>
    </row>
    <row r="2735" spans="21:21" x14ac:dyDescent="0.2">
      <c r="U2735" s="460"/>
    </row>
    <row r="2736" spans="21:21" x14ac:dyDescent="0.2">
      <c r="U2736" s="460"/>
    </row>
    <row r="2737" spans="21:21" x14ac:dyDescent="0.2">
      <c r="U2737" s="460"/>
    </row>
    <row r="2738" spans="21:21" x14ac:dyDescent="0.2">
      <c r="U2738" s="460"/>
    </row>
    <row r="2739" spans="21:21" x14ac:dyDescent="0.2">
      <c r="U2739" s="460"/>
    </row>
    <row r="2740" spans="21:21" x14ac:dyDescent="0.2">
      <c r="U2740" s="460"/>
    </row>
    <row r="2741" spans="21:21" x14ac:dyDescent="0.2">
      <c r="U2741" s="460"/>
    </row>
    <row r="2742" spans="21:21" x14ac:dyDescent="0.2">
      <c r="U2742" s="460"/>
    </row>
    <row r="2743" spans="21:21" x14ac:dyDescent="0.2">
      <c r="U2743" s="460"/>
    </row>
    <row r="2744" spans="21:21" x14ac:dyDescent="0.2">
      <c r="U2744" s="460"/>
    </row>
    <row r="2745" spans="21:21" x14ac:dyDescent="0.2">
      <c r="U2745" s="460"/>
    </row>
    <row r="2746" spans="21:21" x14ac:dyDescent="0.2">
      <c r="U2746" s="460"/>
    </row>
    <row r="2747" spans="21:21" x14ac:dyDescent="0.2">
      <c r="U2747" s="460"/>
    </row>
    <row r="2748" spans="21:21" x14ac:dyDescent="0.2">
      <c r="U2748" s="460"/>
    </row>
    <row r="2749" spans="21:21" x14ac:dyDescent="0.2">
      <c r="U2749" s="460"/>
    </row>
    <row r="2750" spans="21:21" x14ac:dyDescent="0.2">
      <c r="U2750" s="460"/>
    </row>
    <row r="2751" spans="21:21" x14ac:dyDescent="0.2">
      <c r="U2751" s="460"/>
    </row>
    <row r="2752" spans="21:21" x14ac:dyDescent="0.2">
      <c r="U2752" s="460"/>
    </row>
    <row r="2753" spans="21:21" x14ac:dyDescent="0.2">
      <c r="U2753" s="460"/>
    </row>
    <row r="2754" spans="21:21" x14ac:dyDescent="0.2">
      <c r="U2754" s="460"/>
    </row>
    <row r="2755" spans="21:21" x14ac:dyDescent="0.2">
      <c r="U2755" s="460"/>
    </row>
    <row r="2756" spans="21:21" x14ac:dyDescent="0.2">
      <c r="U2756" s="460"/>
    </row>
    <row r="2757" spans="21:21" x14ac:dyDescent="0.2">
      <c r="U2757" s="460"/>
    </row>
    <row r="2758" spans="21:21" x14ac:dyDescent="0.2">
      <c r="U2758" s="460"/>
    </row>
    <row r="2759" spans="21:21" x14ac:dyDescent="0.2">
      <c r="U2759" s="460"/>
    </row>
    <row r="2760" spans="21:21" x14ac:dyDescent="0.2">
      <c r="U2760" s="460"/>
    </row>
    <row r="2761" spans="21:21" x14ac:dyDescent="0.2">
      <c r="U2761" s="460"/>
    </row>
    <row r="2762" spans="21:21" x14ac:dyDescent="0.2">
      <c r="U2762" s="460"/>
    </row>
    <row r="2763" spans="21:21" x14ac:dyDescent="0.2">
      <c r="U2763" s="460"/>
    </row>
    <row r="2764" spans="21:21" x14ac:dyDescent="0.2">
      <c r="U2764" s="460"/>
    </row>
    <row r="2765" spans="21:21" x14ac:dyDescent="0.2">
      <c r="U2765" s="460"/>
    </row>
    <row r="2766" spans="21:21" x14ac:dyDescent="0.2">
      <c r="U2766" s="460"/>
    </row>
    <row r="2767" spans="21:21" x14ac:dyDescent="0.2">
      <c r="U2767" s="460"/>
    </row>
    <row r="2768" spans="21:21" x14ac:dyDescent="0.2">
      <c r="U2768" s="460"/>
    </row>
    <row r="2769" spans="21:21" x14ac:dyDescent="0.2">
      <c r="U2769" s="460"/>
    </row>
    <row r="2770" spans="21:21" x14ac:dyDescent="0.2">
      <c r="U2770" s="460"/>
    </row>
    <row r="2771" spans="21:21" x14ac:dyDescent="0.2">
      <c r="U2771" s="460"/>
    </row>
    <row r="2772" spans="21:21" x14ac:dyDescent="0.2">
      <c r="U2772" s="460"/>
    </row>
    <row r="2773" spans="21:21" x14ac:dyDescent="0.2">
      <c r="U2773" s="460"/>
    </row>
    <row r="2774" spans="21:21" x14ac:dyDescent="0.2">
      <c r="U2774" s="460"/>
    </row>
    <row r="2775" spans="21:21" x14ac:dyDescent="0.2">
      <c r="U2775" s="460"/>
    </row>
    <row r="2776" spans="21:21" x14ac:dyDescent="0.2">
      <c r="U2776" s="460"/>
    </row>
    <row r="2777" spans="21:21" x14ac:dyDescent="0.2">
      <c r="U2777" s="460"/>
    </row>
    <row r="2778" spans="21:21" x14ac:dyDescent="0.2">
      <c r="U2778" s="460"/>
    </row>
    <row r="2779" spans="21:21" x14ac:dyDescent="0.2">
      <c r="U2779" s="460"/>
    </row>
    <row r="2780" spans="21:21" x14ac:dyDescent="0.2">
      <c r="U2780" s="460"/>
    </row>
    <row r="2781" spans="21:21" x14ac:dyDescent="0.2">
      <c r="U2781" s="460"/>
    </row>
    <row r="2782" spans="21:21" x14ac:dyDescent="0.2">
      <c r="U2782" s="460"/>
    </row>
    <row r="2783" spans="21:21" x14ac:dyDescent="0.2">
      <c r="U2783" s="460"/>
    </row>
    <row r="2784" spans="21:21" x14ac:dyDescent="0.2">
      <c r="U2784" s="460"/>
    </row>
    <row r="2785" spans="21:21" x14ac:dyDescent="0.2">
      <c r="U2785" s="460"/>
    </row>
    <row r="2786" spans="21:21" x14ac:dyDescent="0.2">
      <c r="U2786" s="460"/>
    </row>
    <row r="2787" spans="21:21" x14ac:dyDescent="0.2">
      <c r="U2787" s="460"/>
    </row>
    <row r="2788" spans="21:21" x14ac:dyDescent="0.2">
      <c r="U2788" s="460"/>
    </row>
    <row r="2789" spans="21:21" x14ac:dyDescent="0.2">
      <c r="U2789" s="460"/>
    </row>
    <row r="2790" spans="21:21" x14ac:dyDescent="0.2">
      <c r="U2790" s="460"/>
    </row>
    <row r="2791" spans="21:21" x14ac:dyDescent="0.2">
      <c r="U2791" s="460"/>
    </row>
    <row r="2792" spans="21:21" x14ac:dyDescent="0.2">
      <c r="U2792" s="460"/>
    </row>
    <row r="2793" spans="21:21" x14ac:dyDescent="0.2">
      <c r="U2793" s="460"/>
    </row>
    <row r="2794" spans="21:21" x14ac:dyDescent="0.2">
      <c r="U2794" s="460"/>
    </row>
    <row r="2795" spans="21:21" x14ac:dyDescent="0.2">
      <c r="U2795" s="460"/>
    </row>
    <row r="2796" spans="21:21" x14ac:dyDescent="0.2">
      <c r="U2796" s="460"/>
    </row>
    <row r="2797" spans="21:21" x14ac:dyDescent="0.2">
      <c r="U2797" s="460"/>
    </row>
    <row r="2798" spans="21:21" x14ac:dyDescent="0.2">
      <c r="U2798" s="460"/>
    </row>
    <row r="2799" spans="21:21" x14ac:dyDescent="0.2">
      <c r="U2799" s="460"/>
    </row>
    <row r="2800" spans="21:21" x14ac:dyDescent="0.2">
      <c r="U2800" s="460"/>
    </row>
    <row r="2801" spans="21:21" x14ac:dyDescent="0.2">
      <c r="U2801" s="460"/>
    </row>
    <row r="2802" spans="21:21" x14ac:dyDescent="0.2">
      <c r="U2802" s="460"/>
    </row>
    <row r="2803" spans="21:21" x14ac:dyDescent="0.2">
      <c r="U2803" s="460"/>
    </row>
    <row r="2804" spans="21:21" x14ac:dyDescent="0.2">
      <c r="U2804" s="460"/>
    </row>
    <row r="2805" spans="21:21" x14ac:dyDescent="0.2">
      <c r="U2805" s="460"/>
    </row>
    <row r="2806" spans="21:21" x14ac:dyDescent="0.2">
      <c r="U2806" s="460"/>
    </row>
    <row r="2807" spans="21:21" x14ac:dyDescent="0.2">
      <c r="U2807" s="460"/>
    </row>
    <row r="2808" spans="21:21" x14ac:dyDescent="0.2">
      <c r="U2808" s="460"/>
    </row>
    <row r="2809" spans="21:21" x14ac:dyDescent="0.2">
      <c r="U2809" s="460"/>
    </row>
    <row r="2810" spans="21:21" x14ac:dyDescent="0.2">
      <c r="U2810" s="460"/>
    </row>
    <row r="2811" spans="21:21" x14ac:dyDescent="0.2">
      <c r="U2811" s="460"/>
    </row>
    <row r="2812" spans="21:21" x14ac:dyDescent="0.2">
      <c r="U2812" s="460"/>
    </row>
    <row r="2813" spans="21:21" x14ac:dyDescent="0.2">
      <c r="U2813" s="460"/>
    </row>
    <row r="2814" spans="21:21" x14ac:dyDescent="0.2">
      <c r="U2814" s="460"/>
    </row>
    <row r="2815" spans="21:21" x14ac:dyDescent="0.2">
      <c r="U2815" s="460"/>
    </row>
    <row r="2816" spans="21:21" x14ac:dyDescent="0.2">
      <c r="U2816" s="460"/>
    </row>
    <row r="2817" spans="21:21" x14ac:dyDescent="0.2">
      <c r="U2817" s="460"/>
    </row>
    <row r="2818" spans="21:21" x14ac:dyDescent="0.2">
      <c r="U2818" s="460"/>
    </row>
    <row r="2819" spans="21:21" x14ac:dyDescent="0.2">
      <c r="U2819" s="460"/>
    </row>
    <row r="2820" spans="21:21" x14ac:dyDescent="0.2">
      <c r="U2820" s="460"/>
    </row>
    <row r="2821" spans="21:21" x14ac:dyDescent="0.2">
      <c r="U2821" s="460"/>
    </row>
    <row r="2822" spans="21:21" x14ac:dyDescent="0.2">
      <c r="U2822" s="460"/>
    </row>
    <row r="2823" spans="21:21" x14ac:dyDescent="0.2">
      <c r="U2823" s="460"/>
    </row>
    <row r="2824" spans="21:21" x14ac:dyDescent="0.2">
      <c r="U2824" s="460"/>
    </row>
    <row r="2825" spans="21:21" x14ac:dyDescent="0.2">
      <c r="U2825" s="460"/>
    </row>
    <row r="2826" spans="21:21" x14ac:dyDescent="0.2">
      <c r="U2826" s="460"/>
    </row>
    <row r="2827" spans="21:21" x14ac:dyDescent="0.2">
      <c r="U2827" s="460"/>
    </row>
    <row r="2828" spans="21:21" x14ac:dyDescent="0.2">
      <c r="U2828" s="460"/>
    </row>
    <row r="2829" spans="21:21" x14ac:dyDescent="0.2">
      <c r="U2829" s="460"/>
    </row>
    <row r="2830" spans="21:21" x14ac:dyDescent="0.2">
      <c r="U2830" s="460"/>
    </row>
    <row r="2831" spans="21:21" x14ac:dyDescent="0.2">
      <c r="U2831" s="460"/>
    </row>
    <row r="2832" spans="21:21" x14ac:dyDescent="0.2">
      <c r="U2832" s="460"/>
    </row>
    <row r="2833" spans="21:21" x14ac:dyDescent="0.2">
      <c r="U2833" s="460"/>
    </row>
    <row r="2834" spans="21:21" x14ac:dyDescent="0.2">
      <c r="U2834" s="460"/>
    </row>
    <row r="2835" spans="21:21" x14ac:dyDescent="0.2">
      <c r="U2835" s="460"/>
    </row>
    <row r="2836" spans="21:21" x14ac:dyDescent="0.2">
      <c r="U2836" s="460"/>
    </row>
    <row r="2837" spans="21:21" x14ac:dyDescent="0.2">
      <c r="U2837" s="460"/>
    </row>
    <row r="2838" spans="21:21" x14ac:dyDescent="0.2">
      <c r="U2838" s="460"/>
    </row>
    <row r="2839" spans="21:21" x14ac:dyDescent="0.2">
      <c r="U2839" s="460"/>
    </row>
    <row r="2840" spans="21:21" x14ac:dyDescent="0.2">
      <c r="U2840" s="460"/>
    </row>
    <row r="2841" spans="21:21" x14ac:dyDescent="0.2">
      <c r="U2841" s="460"/>
    </row>
    <row r="2842" spans="21:21" x14ac:dyDescent="0.2">
      <c r="U2842" s="460"/>
    </row>
    <row r="2843" spans="21:21" x14ac:dyDescent="0.2">
      <c r="U2843" s="460"/>
    </row>
    <row r="2844" spans="21:21" x14ac:dyDescent="0.2">
      <c r="U2844" s="460"/>
    </row>
    <row r="2845" spans="21:21" x14ac:dyDescent="0.2">
      <c r="U2845" s="460"/>
    </row>
    <row r="2846" spans="21:21" x14ac:dyDescent="0.2">
      <c r="U2846" s="460"/>
    </row>
    <row r="2847" spans="21:21" x14ac:dyDescent="0.2">
      <c r="U2847" s="460"/>
    </row>
    <row r="2848" spans="21:21" x14ac:dyDescent="0.2">
      <c r="U2848" s="460"/>
    </row>
    <row r="2849" spans="21:21" x14ac:dyDescent="0.2">
      <c r="U2849" s="460"/>
    </row>
    <row r="2850" spans="21:21" x14ac:dyDescent="0.2">
      <c r="U2850" s="460"/>
    </row>
    <row r="2851" spans="21:21" x14ac:dyDescent="0.2">
      <c r="U2851" s="460"/>
    </row>
    <row r="2852" spans="21:21" x14ac:dyDescent="0.2">
      <c r="U2852" s="460"/>
    </row>
    <row r="2853" spans="21:21" x14ac:dyDescent="0.2">
      <c r="U2853" s="460"/>
    </row>
    <row r="2854" spans="21:21" x14ac:dyDescent="0.2">
      <c r="U2854" s="460"/>
    </row>
    <row r="2855" spans="21:21" x14ac:dyDescent="0.2">
      <c r="U2855" s="460"/>
    </row>
    <row r="2856" spans="21:21" x14ac:dyDescent="0.2">
      <c r="U2856" s="460"/>
    </row>
    <row r="2857" spans="21:21" x14ac:dyDescent="0.2">
      <c r="U2857" s="460"/>
    </row>
    <row r="2858" spans="21:21" x14ac:dyDescent="0.2">
      <c r="U2858" s="460"/>
    </row>
    <row r="2859" spans="21:21" x14ac:dyDescent="0.2">
      <c r="U2859" s="460"/>
    </row>
    <row r="2860" spans="21:21" x14ac:dyDescent="0.2">
      <c r="U2860" s="460"/>
    </row>
    <row r="2861" spans="21:21" x14ac:dyDescent="0.2">
      <c r="U2861" s="460"/>
    </row>
    <row r="2862" spans="21:21" x14ac:dyDescent="0.2">
      <c r="U2862" s="460"/>
    </row>
    <row r="2863" spans="21:21" x14ac:dyDescent="0.2">
      <c r="U2863" s="460"/>
    </row>
    <row r="2864" spans="21:21" x14ac:dyDescent="0.2">
      <c r="U2864" s="460"/>
    </row>
    <row r="2865" spans="21:21" x14ac:dyDescent="0.2">
      <c r="U2865" s="460"/>
    </row>
    <row r="2866" spans="21:21" x14ac:dyDescent="0.2">
      <c r="U2866" s="460"/>
    </row>
    <row r="2867" spans="21:21" x14ac:dyDescent="0.2">
      <c r="U2867" s="460"/>
    </row>
    <row r="2868" spans="21:21" x14ac:dyDescent="0.2">
      <c r="U2868" s="460"/>
    </row>
    <row r="2869" spans="21:21" x14ac:dyDescent="0.2">
      <c r="U2869" s="460"/>
    </row>
    <row r="2870" spans="21:21" x14ac:dyDescent="0.2">
      <c r="U2870" s="460"/>
    </row>
    <row r="2871" spans="21:21" x14ac:dyDescent="0.2">
      <c r="U2871" s="460"/>
    </row>
    <row r="2872" spans="21:21" x14ac:dyDescent="0.2">
      <c r="U2872" s="460"/>
    </row>
    <row r="2873" spans="21:21" x14ac:dyDescent="0.2">
      <c r="U2873" s="460"/>
    </row>
    <row r="2874" spans="21:21" x14ac:dyDescent="0.2">
      <c r="U2874" s="460"/>
    </row>
    <row r="2875" spans="21:21" x14ac:dyDescent="0.2">
      <c r="U2875" s="460"/>
    </row>
    <row r="2876" spans="21:21" x14ac:dyDescent="0.2">
      <c r="U2876" s="460"/>
    </row>
    <row r="2877" spans="21:21" x14ac:dyDescent="0.2">
      <c r="U2877" s="460"/>
    </row>
    <row r="2878" spans="21:21" x14ac:dyDescent="0.2">
      <c r="U2878" s="460"/>
    </row>
    <row r="2879" spans="21:21" x14ac:dyDescent="0.2">
      <c r="U2879" s="460"/>
    </row>
    <row r="2880" spans="21:21" x14ac:dyDescent="0.2">
      <c r="U2880" s="460"/>
    </row>
    <row r="2881" spans="21:21" x14ac:dyDescent="0.2">
      <c r="U2881" s="460"/>
    </row>
    <row r="2882" spans="21:21" x14ac:dyDescent="0.2">
      <c r="U2882" s="460"/>
    </row>
    <row r="2883" spans="21:21" x14ac:dyDescent="0.2">
      <c r="U2883" s="460"/>
    </row>
    <row r="2884" spans="21:21" x14ac:dyDescent="0.2">
      <c r="U2884" s="460"/>
    </row>
    <row r="2885" spans="21:21" x14ac:dyDescent="0.2">
      <c r="U2885" s="460"/>
    </row>
    <row r="2886" spans="21:21" x14ac:dyDescent="0.2">
      <c r="U2886" s="460"/>
    </row>
    <row r="2887" spans="21:21" x14ac:dyDescent="0.2">
      <c r="U2887" s="460"/>
    </row>
    <row r="2888" spans="21:21" x14ac:dyDescent="0.2">
      <c r="U2888" s="460"/>
    </row>
    <row r="2889" spans="21:21" x14ac:dyDescent="0.2">
      <c r="U2889" s="460"/>
    </row>
    <row r="2890" spans="21:21" x14ac:dyDescent="0.2">
      <c r="U2890" s="460"/>
    </row>
    <row r="2891" spans="21:21" x14ac:dyDescent="0.2">
      <c r="U2891" s="460"/>
    </row>
    <row r="2892" spans="21:21" x14ac:dyDescent="0.2">
      <c r="U2892" s="460"/>
    </row>
    <row r="2893" spans="21:21" x14ac:dyDescent="0.2">
      <c r="U2893" s="460"/>
    </row>
    <row r="2894" spans="21:21" x14ac:dyDescent="0.2">
      <c r="U2894" s="460"/>
    </row>
    <row r="2895" spans="21:21" x14ac:dyDescent="0.2">
      <c r="U2895" s="460"/>
    </row>
    <row r="2896" spans="21:21" x14ac:dyDescent="0.2">
      <c r="U2896" s="460"/>
    </row>
    <row r="2897" spans="21:21" x14ac:dyDescent="0.2">
      <c r="U2897" s="460"/>
    </row>
    <row r="2898" spans="21:21" x14ac:dyDescent="0.2">
      <c r="U2898" s="460"/>
    </row>
    <row r="2899" spans="21:21" x14ac:dyDescent="0.2">
      <c r="U2899" s="460"/>
    </row>
    <row r="2900" spans="21:21" x14ac:dyDescent="0.2">
      <c r="U2900" s="460"/>
    </row>
    <row r="2901" spans="21:21" x14ac:dyDescent="0.2">
      <c r="U2901" s="460"/>
    </row>
    <row r="2902" spans="21:21" x14ac:dyDescent="0.2">
      <c r="U2902" s="460"/>
    </row>
    <row r="2903" spans="21:21" x14ac:dyDescent="0.2">
      <c r="U2903" s="460"/>
    </row>
    <row r="2904" spans="21:21" x14ac:dyDescent="0.2">
      <c r="U2904" s="460"/>
    </row>
    <row r="2905" spans="21:21" x14ac:dyDescent="0.2">
      <c r="U2905" s="460"/>
    </row>
    <row r="2906" spans="21:21" x14ac:dyDescent="0.2">
      <c r="U2906" s="460"/>
    </row>
    <row r="2907" spans="21:21" x14ac:dyDescent="0.2">
      <c r="U2907" s="460"/>
    </row>
    <row r="2908" spans="21:21" x14ac:dyDescent="0.2">
      <c r="U2908" s="460"/>
    </row>
    <row r="2909" spans="21:21" x14ac:dyDescent="0.2">
      <c r="U2909" s="460"/>
    </row>
    <row r="2910" spans="21:21" x14ac:dyDescent="0.2">
      <c r="U2910" s="460"/>
    </row>
    <row r="2911" spans="21:21" x14ac:dyDescent="0.2">
      <c r="U2911" s="460"/>
    </row>
    <row r="2912" spans="21:21" x14ac:dyDescent="0.2">
      <c r="U2912" s="460"/>
    </row>
    <row r="2913" spans="21:21" x14ac:dyDescent="0.2">
      <c r="U2913" s="460"/>
    </row>
    <row r="2914" spans="21:21" x14ac:dyDescent="0.2">
      <c r="U2914" s="460"/>
    </row>
    <row r="2915" spans="21:21" x14ac:dyDescent="0.2">
      <c r="U2915" s="460"/>
    </row>
    <row r="2916" spans="21:21" x14ac:dyDescent="0.2">
      <c r="U2916" s="460"/>
    </row>
    <row r="2917" spans="21:21" x14ac:dyDescent="0.2">
      <c r="U2917" s="460"/>
    </row>
    <row r="2918" spans="21:21" x14ac:dyDescent="0.2">
      <c r="U2918" s="460"/>
    </row>
    <row r="2919" spans="21:21" x14ac:dyDescent="0.2">
      <c r="U2919" s="460"/>
    </row>
    <row r="2920" spans="21:21" x14ac:dyDescent="0.2">
      <c r="U2920" s="460"/>
    </row>
    <row r="2921" spans="21:21" x14ac:dyDescent="0.2">
      <c r="U2921" s="460"/>
    </row>
    <row r="2922" spans="21:21" x14ac:dyDescent="0.2">
      <c r="U2922" s="460"/>
    </row>
    <row r="2923" spans="21:21" x14ac:dyDescent="0.2">
      <c r="U2923" s="460"/>
    </row>
    <row r="2924" spans="21:21" x14ac:dyDescent="0.2">
      <c r="U2924" s="460"/>
    </row>
    <row r="2925" spans="21:21" x14ac:dyDescent="0.2">
      <c r="U2925" s="460"/>
    </row>
    <row r="2926" spans="21:21" x14ac:dyDescent="0.2">
      <c r="U2926" s="460"/>
    </row>
    <row r="2927" spans="21:21" x14ac:dyDescent="0.2">
      <c r="U2927" s="460"/>
    </row>
    <row r="2928" spans="21:21" x14ac:dyDescent="0.2">
      <c r="U2928" s="460"/>
    </row>
    <row r="2929" spans="21:21" x14ac:dyDescent="0.2">
      <c r="U2929" s="460"/>
    </row>
    <row r="2930" spans="21:21" x14ac:dyDescent="0.2">
      <c r="U2930" s="460"/>
    </row>
    <row r="2931" spans="21:21" x14ac:dyDescent="0.2">
      <c r="U2931" s="460"/>
    </row>
    <row r="2932" spans="21:21" x14ac:dyDescent="0.2">
      <c r="U2932" s="460"/>
    </row>
    <row r="2933" spans="21:21" x14ac:dyDescent="0.2">
      <c r="U2933" s="460"/>
    </row>
    <row r="2934" spans="21:21" x14ac:dyDescent="0.2">
      <c r="U2934" s="460"/>
    </row>
    <row r="2935" spans="21:21" x14ac:dyDescent="0.2">
      <c r="U2935" s="460"/>
    </row>
    <row r="2936" spans="21:21" x14ac:dyDescent="0.2">
      <c r="U2936" s="460"/>
    </row>
    <row r="2937" spans="21:21" x14ac:dyDescent="0.2">
      <c r="U2937" s="460"/>
    </row>
    <row r="2938" spans="21:21" x14ac:dyDescent="0.2">
      <c r="U2938" s="460"/>
    </row>
    <row r="2939" spans="21:21" x14ac:dyDescent="0.2">
      <c r="U2939" s="460"/>
    </row>
    <row r="2940" spans="21:21" x14ac:dyDescent="0.2">
      <c r="U2940" s="460"/>
    </row>
    <row r="2941" spans="21:21" x14ac:dyDescent="0.2">
      <c r="U2941" s="460"/>
    </row>
    <row r="2942" spans="21:21" x14ac:dyDescent="0.2">
      <c r="U2942" s="460"/>
    </row>
    <row r="2943" spans="21:21" x14ac:dyDescent="0.2">
      <c r="U2943" s="460"/>
    </row>
    <row r="2944" spans="21:21" x14ac:dyDescent="0.2">
      <c r="U2944" s="460"/>
    </row>
    <row r="2945" spans="21:21" x14ac:dyDescent="0.2">
      <c r="U2945" s="460"/>
    </row>
    <row r="2946" spans="21:21" x14ac:dyDescent="0.2">
      <c r="U2946" s="460"/>
    </row>
    <row r="2947" spans="21:21" x14ac:dyDescent="0.2">
      <c r="U2947" s="460"/>
    </row>
    <row r="2948" spans="21:21" x14ac:dyDescent="0.2">
      <c r="U2948" s="460"/>
    </row>
    <row r="2949" spans="21:21" x14ac:dyDescent="0.2">
      <c r="U2949" s="460"/>
    </row>
    <row r="2950" spans="21:21" x14ac:dyDescent="0.2">
      <c r="U2950" s="460"/>
    </row>
    <row r="2951" spans="21:21" x14ac:dyDescent="0.2">
      <c r="U2951" s="460"/>
    </row>
    <row r="2952" spans="21:21" x14ac:dyDescent="0.2">
      <c r="U2952" s="460"/>
    </row>
    <row r="2953" spans="21:21" x14ac:dyDescent="0.2">
      <c r="U2953" s="460"/>
    </row>
    <row r="2954" spans="21:21" x14ac:dyDescent="0.2">
      <c r="U2954" s="460"/>
    </row>
    <row r="2955" spans="21:21" x14ac:dyDescent="0.2">
      <c r="U2955" s="460"/>
    </row>
    <row r="2956" spans="21:21" x14ac:dyDescent="0.2">
      <c r="U2956" s="460"/>
    </row>
    <row r="2957" spans="21:21" x14ac:dyDescent="0.2">
      <c r="U2957" s="460"/>
    </row>
    <row r="2958" spans="21:21" x14ac:dyDescent="0.2">
      <c r="U2958" s="460"/>
    </row>
    <row r="2959" spans="21:21" x14ac:dyDescent="0.2">
      <c r="U2959" s="460"/>
    </row>
    <row r="2960" spans="21:21" x14ac:dyDescent="0.2">
      <c r="U2960" s="460"/>
    </row>
    <row r="2961" spans="21:21" x14ac:dyDescent="0.2">
      <c r="U2961" s="460"/>
    </row>
    <row r="2962" spans="21:21" x14ac:dyDescent="0.2">
      <c r="U2962" s="460"/>
    </row>
    <row r="2963" spans="21:21" x14ac:dyDescent="0.2">
      <c r="U2963" s="460"/>
    </row>
    <row r="2964" spans="21:21" x14ac:dyDescent="0.2">
      <c r="U2964" s="460"/>
    </row>
    <row r="2965" spans="21:21" x14ac:dyDescent="0.2">
      <c r="U2965" s="460"/>
    </row>
    <row r="2966" spans="21:21" x14ac:dyDescent="0.2">
      <c r="U2966" s="460"/>
    </row>
    <row r="2967" spans="21:21" x14ac:dyDescent="0.2">
      <c r="U2967" s="460"/>
    </row>
    <row r="2968" spans="21:21" x14ac:dyDescent="0.2">
      <c r="U2968" s="460"/>
    </row>
    <row r="2969" spans="21:21" x14ac:dyDescent="0.2">
      <c r="U2969" s="460"/>
    </row>
    <row r="2970" spans="21:21" x14ac:dyDescent="0.2">
      <c r="U2970" s="460"/>
    </row>
    <row r="2971" spans="21:21" x14ac:dyDescent="0.2">
      <c r="U2971" s="460"/>
    </row>
    <row r="2972" spans="21:21" x14ac:dyDescent="0.2">
      <c r="U2972" s="460"/>
    </row>
    <row r="2973" spans="21:21" x14ac:dyDescent="0.2">
      <c r="U2973" s="460"/>
    </row>
    <row r="2974" spans="21:21" x14ac:dyDescent="0.2">
      <c r="U2974" s="460"/>
    </row>
    <row r="2975" spans="21:21" x14ac:dyDescent="0.2">
      <c r="U2975" s="460"/>
    </row>
    <row r="2976" spans="21:21" x14ac:dyDescent="0.2">
      <c r="U2976" s="460"/>
    </row>
    <row r="2977" spans="21:21" x14ac:dyDescent="0.2">
      <c r="U2977" s="460"/>
    </row>
    <row r="2978" spans="21:21" x14ac:dyDescent="0.2">
      <c r="U2978" s="460"/>
    </row>
    <row r="2979" spans="21:21" x14ac:dyDescent="0.2">
      <c r="U2979" s="460"/>
    </row>
    <row r="2980" spans="21:21" x14ac:dyDescent="0.2">
      <c r="U2980" s="460"/>
    </row>
    <row r="2981" spans="21:21" x14ac:dyDescent="0.2">
      <c r="U2981" s="460"/>
    </row>
    <row r="2982" spans="21:21" x14ac:dyDescent="0.2">
      <c r="U2982" s="460"/>
    </row>
    <row r="2983" spans="21:21" x14ac:dyDescent="0.2">
      <c r="U2983" s="460"/>
    </row>
    <row r="2984" spans="21:21" x14ac:dyDescent="0.2">
      <c r="U2984" s="460"/>
    </row>
    <row r="2985" spans="21:21" x14ac:dyDescent="0.2">
      <c r="U2985" s="460"/>
    </row>
    <row r="2986" spans="21:21" x14ac:dyDescent="0.2">
      <c r="U2986" s="460"/>
    </row>
    <row r="2987" spans="21:21" x14ac:dyDescent="0.2">
      <c r="U2987" s="460"/>
    </row>
    <row r="2988" spans="21:21" x14ac:dyDescent="0.2">
      <c r="U2988" s="460"/>
    </row>
    <row r="2989" spans="21:21" x14ac:dyDescent="0.2">
      <c r="U2989" s="460"/>
    </row>
    <row r="2990" spans="21:21" x14ac:dyDescent="0.2">
      <c r="U2990" s="460"/>
    </row>
    <row r="2991" spans="21:21" x14ac:dyDescent="0.2">
      <c r="U2991" s="460"/>
    </row>
    <row r="2992" spans="21:21" x14ac:dyDescent="0.2">
      <c r="U2992" s="460"/>
    </row>
    <row r="2993" spans="21:21" x14ac:dyDescent="0.2">
      <c r="U2993" s="460"/>
    </row>
    <row r="2994" spans="21:21" x14ac:dyDescent="0.2">
      <c r="U2994" s="460"/>
    </row>
    <row r="2995" spans="21:21" x14ac:dyDescent="0.2">
      <c r="U2995" s="460"/>
    </row>
    <row r="2996" spans="21:21" x14ac:dyDescent="0.2">
      <c r="U2996" s="460"/>
    </row>
    <row r="2997" spans="21:21" x14ac:dyDescent="0.2">
      <c r="U2997" s="460"/>
    </row>
    <row r="2998" spans="21:21" x14ac:dyDescent="0.2">
      <c r="U2998" s="460"/>
    </row>
    <row r="2999" spans="21:21" x14ac:dyDescent="0.2">
      <c r="U2999" s="460"/>
    </row>
    <row r="3000" spans="21:21" x14ac:dyDescent="0.2">
      <c r="U3000" s="460"/>
    </row>
    <row r="3001" spans="21:21" x14ac:dyDescent="0.2">
      <c r="U3001" s="460"/>
    </row>
    <row r="3002" spans="21:21" x14ac:dyDescent="0.2">
      <c r="U3002" s="460"/>
    </row>
    <row r="3003" spans="21:21" x14ac:dyDescent="0.2">
      <c r="U3003" s="460"/>
    </row>
    <row r="3004" spans="21:21" x14ac:dyDescent="0.2">
      <c r="U3004" s="460"/>
    </row>
    <row r="3005" spans="21:21" x14ac:dyDescent="0.2">
      <c r="U3005" s="460"/>
    </row>
    <row r="3006" spans="21:21" x14ac:dyDescent="0.2">
      <c r="U3006" s="460"/>
    </row>
    <row r="3007" spans="21:21" x14ac:dyDescent="0.2">
      <c r="U3007" s="460"/>
    </row>
    <row r="3008" spans="21:21" x14ac:dyDescent="0.2">
      <c r="U3008" s="460"/>
    </row>
    <row r="3009" spans="21:21" x14ac:dyDescent="0.2">
      <c r="U3009" s="460"/>
    </row>
    <row r="3010" spans="21:21" x14ac:dyDescent="0.2">
      <c r="U3010" s="460"/>
    </row>
    <row r="3011" spans="21:21" x14ac:dyDescent="0.2">
      <c r="U3011" s="460"/>
    </row>
    <row r="3012" spans="21:21" x14ac:dyDescent="0.2">
      <c r="U3012" s="460"/>
    </row>
    <row r="3013" spans="21:21" x14ac:dyDescent="0.2">
      <c r="U3013" s="460"/>
    </row>
    <row r="3014" spans="21:21" x14ac:dyDescent="0.2">
      <c r="U3014" s="460"/>
    </row>
    <row r="3015" spans="21:21" x14ac:dyDescent="0.2">
      <c r="U3015" s="460"/>
    </row>
    <row r="3016" spans="21:21" x14ac:dyDescent="0.2">
      <c r="U3016" s="460"/>
    </row>
    <row r="3017" spans="21:21" x14ac:dyDescent="0.2">
      <c r="U3017" s="460"/>
    </row>
    <row r="3018" spans="21:21" x14ac:dyDescent="0.2">
      <c r="U3018" s="460"/>
    </row>
    <row r="3019" spans="21:21" x14ac:dyDescent="0.2">
      <c r="U3019" s="460"/>
    </row>
    <row r="3020" spans="21:21" x14ac:dyDescent="0.2">
      <c r="U3020" s="460"/>
    </row>
    <row r="3021" spans="21:21" x14ac:dyDescent="0.2">
      <c r="U3021" s="460"/>
    </row>
    <row r="3022" spans="21:21" x14ac:dyDescent="0.2">
      <c r="U3022" s="460"/>
    </row>
    <row r="3023" spans="21:21" x14ac:dyDescent="0.2">
      <c r="U3023" s="460"/>
    </row>
    <row r="3024" spans="21:21" x14ac:dyDescent="0.2">
      <c r="U3024" s="460"/>
    </row>
    <row r="3025" spans="21:21" x14ac:dyDescent="0.2">
      <c r="U3025" s="460"/>
    </row>
    <row r="3026" spans="21:21" x14ac:dyDescent="0.2">
      <c r="U3026" s="460"/>
    </row>
    <row r="3027" spans="21:21" x14ac:dyDescent="0.2">
      <c r="U3027" s="460"/>
    </row>
    <row r="3028" spans="21:21" x14ac:dyDescent="0.2">
      <c r="U3028" s="460"/>
    </row>
    <row r="3029" spans="21:21" x14ac:dyDescent="0.2">
      <c r="U3029" s="460"/>
    </row>
    <row r="3030" spans="21:21" x14ac:dyDescent="0.2">
      <c r="U3030" s="460"/>
    </row>
    <row r="3031" spans="21:21" x14ac:dyDescent="0.2">
      <c r="U3031" s="460"/>
    </row>
    <row r="3032" spans="21:21" x14ac:dyDescent="0.2">
      <c r="U3032" s="460"/>
    </row>
    <row r="3033" spans="21:21" x14ac:dyDescent="0.2">
      <c r="U3033" s="460"/>
    </row>
    <row r="3034" spans="21:21" x14ac:dyDescent="0.2">
      <c r="U3034" s="460"/>
    </row>
    <row r="3035" spans="21:21" x14ac:dyDescent="0.2">
      <c r="U3035" s="460"/>
    </row>
    <row r="3036" spans="21:21" x14ac:dyDescent="0.2">
      <c r="U3036" s="460"/>
    </row>
    <row r="3037" spans="21:21" x14ac:dyDescent="0.2">
      <c r="U3037" s="460"/>
    </row>
    <row r="3038" spans="21:21" x14ac:dyDescent="0.2">
      <c r="U3038" s="460"/>
    </row>
    <row r="3039" spans="21:21" x14ac:dyDescent="0.2">
      <c r="U3039" s="460"/>
    </row>
    <row r="3040" spans="21:21" x14ac:dyDescent="0.2">
      <c r="U3040" s="460"/>
    </row>
    <row r="3041" spans="21:21" x14ac:dyDescent="0.2">
      <c r="U3041" s="460"/>
    </row>
    <row r="3042" spans="21:21" x14ac:dyDescent="0.2">
      <c r="U3042" s="460"/>
    </row>
    <row r="3043" spans="21:21" x14ac:dyDescent="0.2">
      <c r="U3043" s="460"/>
    </row>
    <row r="3044" spans="21:21" x14ac:dyDescent="0.2">
      <c r="U3044" s="460"/>
    </row>
    <row r="3045" spans="21:21" x14ac:dyDescent="0.2">
      <c r="U3045" s="460"/>
    </row>
    <row r="3046" spans="21:21" x14ac:dyDescent="0.2">
      <c r="U3046" s="460"/>
    </row>
    <row r="3047" spans="21:21" x14ac:dyDescent="0.2">
      <c r="U3047" s="460"/>
    </row>
    <row r="3048" spans="21:21" x14ac:dyDescent="0.2">
      <c r="U3048" s="460"/>
    </row>
    <row r="3049" spans="21:21" x14ac:dyDescent="0.2">
      <c r="U3049" s="460"/>
    </row>
    <row r="3050" spans="21:21" x14ac:dyDescent="0.2">
      <c r="U3050" s="460"/>
    </row>
    <row r="3051" spans="21:21" x14ac:dyDescent="0.2">
      <c r="U3051" s="460"/>
    </row>
    <row r="3052" spans="21:21" x14ac:dyDescent="0.2">
      <c r="U3052" s="460"/>
    </row>
    <row r="3053" spans="21:21" x14ac:dyDescent="0.2">
      <c r="U3053" s="460"/>
    </row>
    <row r="3054" spans="21:21" x14ac:dyDescent="0.2">
      <c r="U3054" s="460"/>
    </row>
    <row r="3055" spans="21:21" x14ac:dyDescent="0.2">
      <c r="U3055" s="460"/>
    </row>
    <row r="3056" spans="21:21" x14ac:dyDescent="0.2">
      <c r="U3056" s="460"/>
    </row>
    <row r="3057" spans="21:21" x14ac:dyDescent="0.2">
      <c r="U3057" s="460"/>
    </row>
    <row r="3058" spans="21:21" x14ac:dyDescent="0.2">
      <c r="U3058" s="460"/>
    </row>
    <row r="3059" spans="21:21" x14ac:dyDescent="0.2">
      <c r="U3059" s="460"/>
    </row>
    <row r="3060" spans="21:21" x14ac:dyDescent="0.2">
      <c r="U3060" s="460"/>
    </row>
    <row r="3061" spans="21:21" x14ac:dyDescent="0.2">
      <c r="U3061" s="460"/>
    </row>
    <row r="3062" spans="21:21" x14ac:dyDescent="0.2">
      <c r="U3062" s="460"/>
    </row>
    <row r="3063" spans="21:21" x14ac:dyDescent="0.2">
      <c r="U3063" s="460"/>
    </row>
    <row r="3064" spans="21:21" x14ac:dyDescent="0.2">
      <c r="U3064" s="460"/>
    </row>
    <row r="3065" spans="21:21" x14ac:dyDescent="0.2">
      <c r="U3065" s="460"/>
    </row>
    <row r="3066" spans="21:21" x14ac:dyDescent="0.2">
      <c r="U3066" s="460"/>
    </row>
    <row r="3067" spans="21:21" x14ac:dyDescent="0.2">
      <c r="U3067" s="460"/>
    </row>
    <row r="3068" spans="21:21" x14ac:dyDescent="0.2">
      <c r="U3068" s="460"/>
    </row>
    <row r="3069" spans="21:21" x14ac:dyDescent="0.2">
      <c r="U3069" s="460"/>
    </row>
    <row r="3070" spans="21:21" x14ac:dyDescent="0.2">
      <c r="U3070" s="460"/>
    </row>
    <row r="3071" spans="21:21" x14ac:dyDescent="0.2">
      <c r="U3071" s="460"/>
    </row>
    <row r="3072" spans="21:21" x14ac:dyDescent="0.2">
      <c r="U3072" s="460"/>
    </row>
    <row r="3073" spans="21:21" x14ac:dyDescent="0.2">
      <c r="U3073" s="460"/>
    </row>
    <row r="3074" spans="21:21" x14ac:dyDescent="0.2">
      <c r="U3074" s="460"/>
    </row>
    <row r="3075" spans="21:21" x14ac:dyDescent="0.2">
      <c r="U3075" s="460"/>
    </row>
    <row r="3076" spans="21:21" x14ac:dyDescent="0.2">
      <c r="U3076" s="460"/>
    </row>
    <row r="3077" spans="21:21" x14ac:dyDescent="0.2">
      <c r="U3077" s="460"/>
    </row>
    <row r="3078" spans="21:21" x14ac:dyDescent="0.2">
      <c r="U3078" s="460"/>
    </row>
    <row r="3079" spans="21:21" x14ac:dyDescent="0.2">
      <c r="U3079" s="460"/>
    </row>
    <row r="3080" spans="21:21" x14ac:dyDescent="0.2">
      <c r="U3080" s="460"/>
    </row>
    <row r="3081" spans="21:21" x14ac:dyDescent="0.2">
      <c r="U3081" s="460"/>
    </row>
    <row r="3082" spans="21:21" x14ac:dyDescent="0.2">
      <c r="U3082" s="460"/>
    </row>
    <row r="3083" spans="21:21" x14ac:dyDescent="0.2">
      <c r="U3083" s="460"/>
    </row>
    <row r="3084" spans="21:21" x14ac:dyDescent="0.2">
      <c r="U3084" s="460"/>
    </row>
    <row r="3085" spans="21:21" x14ac:dyDescent="0.2">
      <c r="U3085" s="460"/>
    </row>
    <row r="3086" spans="21:21" x14ac:dyDescent="0.2">
      <c r="U3086" s="460"/>
    </row>
    <row r="3087" spans="21:21" x14ac:dyDescent="0.2">
      <c r="U3087" s="460"/>
    </row>
    <row r="3088" spans="21:21" x14ac:dyDescent="0.2">
      <c r="U3088" s="460"/>
    </row>
    <row r="3089" spans="21:21" x14ac:dyDescent="0.2">
      <c r="U3089" s="460"/>
    </row>
    <row r="3090" spans="21:21" x14ac:dyDescent="0.2">
      <c r="U3090" s="460"/>
    </row>
    <row r="3091" spans="21:21" x14ac:dyDescent="0.2">
      <c r="U3091" s="460"/>
    </row>
    <row r="3092" spans="21:21" x14ac:dyDescent="0.2">
      <c r="U3092" s="460"/>
    </row>
    <row r="3093" spans="21:21" x14ac:dyDescent="0.2">
      <c r="U3093" s="460"/>
    </row>
    <row r="3094" spans="21:21" x14ac:dyDescent="0.2">
      <c r="U3094" s="460"/>
    </row>
    <row r="3095" spans="21:21" x14ac:dyDescent="0.2">
      <c r="U3095" s="460"/>
    </row>
    <row r="3096" spans="21:21" x14ac:dyDescent="0.2">
      <c r="U3096" s="460"/>
    </row>
    <row r="3097" spans="21:21" x14ac:dyDescent="0.2">
      <c r="U3097" s="460"/>
    </row>
    <row r="3098" spans="21:21" x14ac:dyDescent="0.2">
      <c r="U3098" s="460"/>
    </row>
    <row r="3099" spans="21:21" x14ac:dyDescent="0.2">
      <c r="U3099" s="460"/>
    </row>
    <row r="3100" spans="21:21" x14ac:dyDescent="0.2">
      <c r="U3100" s="460"/>
    </row>
    <row r="3101" spans="21:21" x14ac:dyDescent="0.2">
      <c r="U3101" s="460"/>
    </row>
    <row r="3102" spans="21:21" x14ac:dyDescent="0.2">
      <c r="U3102" s="460"/>
    </row>
    <row r="3103" spans="21:21" x14ac:dyDescent="0.2">
      <c r="U3103" s="460"/>
    </row>
    <row r="3104" spans="21:21" x14ac:dyDescent="0.2">
      <c r="U3104" s="460"/>
    </row>
    <row r="3105" spans="21:21" x14ac:dyDescent="0.2">
      <c r="U3105" s="460"/>
    </row>
    <row r="3106" spans="21:21" x14ac:dyDescent="0.2">
      <c r="U3106" s="460"/>
    </row>
    <row r="3107" spans="21:21" x14ac:dyDescent="0.2">
      <c r="U3107" s="460"/>
    </row>
    <row r="3108" spans="21:21" x14ac:dyDescent="0.2">
      <c r="U3108" s="460"/>
    </row>
    <row r="3109" spans="21:21" x14ac:dyDescent="0.2">
      <c r="U3109" s="460"/>
    </row>
    <row r="3110" spans="21:21" x14ac:dyDescent="0.2">
      <c r="U3110" s="460"/>
    </row>
    <row r="3111" spans="21:21" x14ac:dyDescent="0.2">
      <c r="U3111" s="460"/>
    </row>
    <row r="3112" spans="21:21" x14ac:dyDescent="0.2">
      <c r="U3112" s="460"/>
    </row>
    <row r="3113" spans="21:21" x14ac:dyDescent="0.2">
      <c r="U3113" s="460"/>
    </row>
    <row r="3114" spans="21:21" x14ac:dyDescent="0.2">
      <c r="U3114" s="460"/>
    </row>
    <row r="3115" spans="21:21" x14ac:dyDescent="0.2">
      <c r="U3115" s="460"/>
    </row>
    <row r="3116" spans="21:21" x14ac:dyDescent="0.2">
      <c r="U3116" s="460"/>
    </row>
    <row r="3117" spans="21:21" x14ac:dyDescent="0.2">
      <c r="U3117" s="460"/>
    </row>
    <row r="3118" spans="21:21" x14ac:dyDescent="0.2">
      <c r="U3118" s="460"/>
    </row>
    <row r="3119" spans="21:21" x14ac:dyDescent="0.2">
      <c r="U3119" s="460"/>
    </row>
    <row r="3120" spans="21:21" x14ac:dyDescent="0.2">
      <c r="U3120" s="460"/>
    </row>
    <row r="3121" spans="21:21" x14ac:dyDescent="0.2">
      <c r="U3121" s="460"/>
    </row>
    <row r="3122" spans="21:21" x14ac:dyDescent="0.2">
      <c r="U3122" s="460"/>
    </row>
    <row r="3123" spans="21:21" x14ac:dyDescent="0.2">
      <c r="U3123" s="460"/>
    </row>
    <row r="3124" spans="21:21" x14ac:dyDescent="0.2">
      <c r="U3124" s="460"/>
    </row>
    <row r="3125" spans="21:21" x14ac:dyDescent="0.2">
      <c r="U3125" s="460"/>
    </row>
    <row r="3126" spans="21:21" x14ac:dyDescent="0.2">
      <c r="U3126" s="460"/>
    </row>
    <row r="3127" spans="21:21" x14ac:dyDescent="0.2">
      <c r="U3127" s="460"/>
    </row>
    <row r="3128" spans="21:21" x14ac:dyDescent="0.2">
      <c r="U3128" s="460"/>
    </row>
    <row r="3129" spans="21:21" x14ac:dyDescent="0.2">
      <c r="U3129" s="460"/>
    </row>
    <row r="3130" spans="21:21" x14ac:dyDescent="0.2">
      <c r="U3130" s="460"/>
    </row>
    <row r="3131" spans="21:21" x14ac:dyDescent="0.2">
      <c r="U3131" s="460"/>
    </row>
    <row r="3132" spans="21:21" x14ac:dyDescent="0.2">
      <c r="U3132" s="460"/>
    </row>
    <row r="3133" spans="21:21" x14ac:dyDescent="0.2">
      <c r="U3133" s="460"/>
    </row>
    <row r="3134" spans="21:21" x14ac:dyDescent="0.2">
      <c r="U3134" s="460"/>
    </row>
    <row r="3135" spans="21:21" x14ac:dyDescent="0.2">
      <c r="U3135" s="460"/>
    </row>
    <row r="3136" spans="21:21" x14ac:dyDescent="0.2">
      <c r="U3136" s="460"/>
    </row>
    <row r="3137" spans="21:21" x14ac:dyDescent="0.2">
      <c r="U3137" s="460"/>
    </row>
    <row r="3138" spans="21:21" x14ac:dyDescent="0.2">
      <c r="U3138" s="460"/>
    </row>
    <row r="3139" spans="21:21" x14ac:dyDescent="0.2">
      <c r="U3139" s="460"/>
    </row>
    <row r="3140" spans="21:21" x14ac:dyDescent="0.2">
      <c r="U3140" s="460"/>
    </row>
    <row r="3141" spans="21:21" x14ac:dyDescent="0.2">
      <c r="U3141" s="460"/>
    </row>
    <row r="3142" spans="21:21" x14ac:dyDescent="0.2">
      <c r="U3142" s="460"/>
    </row>
    <row r="3143" spans="21:21" x14ac:dyDescent="0.2">
      <c r="U3143" s="460"/>
    </row>
    <row r="3144" spans="21:21" x14ac:dyDescent="0.2">
      <c r="U3144" s="460"/>
    </row>
    <row r="3145" spans="21:21" x14ac:dyDescent="0.2">
      <c r="U3145" s="460"/>
    </row>
    <row r="3146" spans="21:21" x14ac:dyDescent="0.2">
      <c r="U3146" s="460"/>
    </row>
    <row r="3147" spans="21:21" x14ac:dyDescent="0.2">
      <c r="U3147" s="460"/>
    </row>
    <row r="3148" spans="21:21" x14ac:dyDescent="0.2">
      <c r="U3148" s="460"/>
    </row>
    <row r="3149" spans="21:21" x14ac:dyDescent="0.2">
      <c r="U3149" s="460"/>
    </row>
    <row r="3150" spans="21:21" x14ac:dyDescent="0.2">
      <c r="U3150" s="460"/>
    </row>
    <row r="3151" spans="21:21" x14ac:dyDescent="0.2">
      <c r="U3151" s="460"/>
    </row>
    <row r="3152" spans="21:21" x14ac:dyDescent="0.2">
      <c r="U3152" s="460"/>
    </row>
    <row r="3153" spans="21:21" x14ac:dyDescent="0.2">
      <c r="U3153" s="460"/>
    </row>
    <row r="3154" spans="21:21" x14ac:dyDescent="0.2">
      <c r="U3154" s="460"/>
    </row>
    <row r="3155" spans="21:21" x14ac:dyDescent="0.2">
      <c r="U3155" s="460"/>
    </row>
    <row r="3156" spans="21:21" x14ac:dyDescent="0.2">
      <c r="U3156" s="460"/>
    </row>
    <row r="3157" spans="21:21" x14ac:dyDescent="0.2">
      <c r="U3157" s="460"/>
    </row>
    <row r="3158" spans="21:21" x14ac:dyDescent="0.2">
      <c r="U3158" s="460"/>
    </row>
    <row r="3159" spans="21:21" x14ac:dyDescent="0.2">
      <c r="U3159" s="460"/>
    </row>
    <row r="3160" spans="21:21" x14ac:dyDescent="0.2">
      <c r="U3160" s="460"/>
    </row>
    <row r="3161" spans="21:21" x14ac:dyDescent="0.2">
      <c r="U3161" s="460"/>
    </row>
    <row r="3162" spans="21:21" x14ac:dyDescent="0.2">
      <c r="U3162" s="460"/>
    </row>
    <row r="3163" spans="21:21" x14ac:dyDescent="0.2">
      <c r="U3163" s="460"/>
    </row>
    <row r="3164" spans="21:21" x14ac:dyDescent="0.2">
      <c r="U3164" s="460"/>
    </row>
    <row r="3165" spans="21:21" x14ac:dyDescent="0.2">
      <c r="U3165" s="460"/>
    </row>
    <row r="3166" spans="21:21" x14ac:dyDescent="0.2">
      <c r="U3166" s="460"/>
    </row>
    <row r="3167" spans="21:21" x14ac:dyDescent="0.2">
      <c r="U3167" s="460"/>
    </row>
    <row r="3168" spans="21:21" x14ac:dyDescent="0.2">
      <c r="U3168" s="460"/>
    </row>
    <row r="3169" spans="21:21" x14ac:dyDescent="0.2">
      <c r="U3169" s="460"/>
    </row>
    <row r="3170" spans="21:21" x14ac:dyDescent="0.2">
      <c r="U3170" s="460"/>
    </row>
    <row r="3171" spans="21:21" x14ac:dyDescent="0.2">
      <c r="U3171" s="460"/>
    </row>
    <row r="3172" spans="21:21" x14ac:dyDescent="0.2">
      <c r="U3172" s="460"/>
    </row>
    <row r="3173" spans="21:21" x14ac:dyDescent="0.2">
      <c r="U3173" s="460"/>
    </row>
    <row r="3174" spans="21:21" x14ac:dyDescent="0.2">
      <c r="U3174" s="460"/>
    </row>
    <row r="3175" spans="21:21" x14ac:dyDescent="0.2">
      <c r="U3175" s="460"/>
    </row>
    <row r="3176" spans="21:21" x14ac:dyDescent="0.2">
      <c r="U3176" s="460"/>
    </row>
    <row r="3177" spans="21:21" x14ac:dyDescent="0.2">
      <c r="U3177" s="460"/>
    </row>
    <row r="3178" spans="21:21" x14ac:dyDescent="0.2">
      <c r="U3178" s="460"/>
    </row>
    <row r="3179" spans="21:21" x14ac:dyDescent="0.2">
      <c r="U3179" s="460"/>
    </row>
    <row r="3180" spans="21:21" x14ac:dyDescent="0.2">
      <c r="U3180" s="460"/>
    </row>
    <row r="3181" spans="21:21" x14ac:dyDescent="0.2">
      <c r="U3181" s="460"/>
    </row>
    <row r="3182" spans="21:21" x14ac:dyDescent="0.2">
      <c r="U3182" s="460"/>
    </row>
    <row r="3183" spans="21:21" x14ac:dyDescent="0.2">
      <c r="U3183" s="460"/>
    </row>
    <row r="3184" spans="21:21" x14ac:dyDescent="0.2">
      <c r="U3184" s="460"/>
    </row>
    <row r="3185" spans="21:21" x14ac:dyDescent="0.2">
      <c r="U3185" s="460"/>
    </row>
    <row r="3186" spans="21:21" x14ac:dyDescent="0.2">
      <c r="U3186" s="460"/>
    </row>
    <row r="3187" spans="21:21" x14ac:dyDescent="0.2">
      <c r="U3187" s="460"/>
    </row>
    <row r="3188" spans="21:21" x14ac:dyDescent="0.2">
      <c r="U3188" s="460"/>
    </row>
    <row r="3189" spans="21:21" x14ac:dyDescent="0.2">
      <c r="U3189" s="460"/>
    </row>
    <row r="3190" spans="21:21" x14ac:dyDescent="0.2">
      <c r="U3190" s="460"/>
    </row>
    <row r="3191" spans="21:21" x14ac:dyDescent="0.2">
      <c r="U3191" s="460"/>
    </row>
    <row r="3192" spans="21:21" x14ac:dyDescent="0.2">
      <c r="U3192" s="460"/>
    </row>
    <row r="3193" spans="21:21" x14ac:dyDescent="0.2">
      <c r="U3193" s="460"/>
    </row>
    <row r="3194" spans="21:21" x14ac:dyDescent="0.2">
      <c r="U3194" s="460"/>
    </row>
    <row r="3195" spans="21:21" x14ac:dyDescent="0.2">
      <c r="U3195" s="460"/>
    </row>
    <row r="3196" spans="21:21" x14ac:dyDescent="0.2">
      <c r="U3196" s="460"/>
    </row>
    <row r="3197" spans="21:21" x14ac:dyDescent="0.2">
      <c r="U3197" s="460"/>
    </row>
    <row r="3198" spans="21:21" x14ac:dyDescent="0.2">
      <c r="U3198" s="460"/>
    </row>
    <row r="3199" spans="21:21" x14ac:dyDescent="0.2">
      <c r="U3199" s="460"/>
    </row>
    <row r="3200" spans="21:21" x14ac:dyDescent="0.2">
      <c r="U3200" s="460"/>
    </row>
    <row r="3201" spans="21:21" x14ac:dyDescent="0.2">
      <c r="U3201" s="460"/>
    </row>
    <row r="3202" spans="21:21" x14ac:dyDescent="0.2">
      <c r="U3202" s="460"/>
    </row>
    <row r="3203" spans="21:21" x14ac:dyDescent="0.2">
      <c r="U3203" s="460"/>
    </row>
    <row r="3204" spans="21:21" x14ac:dyDescent="0.2">
      <c r="U3204" s="460"/>
    </row>
    <row r="3205" spans="21:21" x14ac:dyDescent="0.2">
      <c r="U3205" s="460"/>
    </row>
    <row r="3206" spans="21:21" x14ac:dyDescent="0.2">
      <c r="U3206" s="460"/>
    </row>
    <row r="3207" spans="21:21" x14ac:dyDescent="0.2">
      <c r="U3207" s="460"/>
    </row>
    <row r="3208" spans="21:21" x14ac:dyDescent="0.2">
      <c r="U3208" s="460"/>
    </row>
    <row r="3209" spans="21:21" x14ac:dyDescent="0.2">
      <c r="U3209" s="460"/>
    </row>
    <row r="3210" spans="21:21" x14ac:dyDescent="0.2">
      <c r="U3210" s="460"/>
    </row>
    <row r="3211" spans="21:21" x14ac:dyDescent="0.2">
      <c r="U3211" s="460"/>
    </row>
    <row r="3212" spans="21:21" x14ac:dyDescent="0.2">
      <c r="U3212" s="460"/>
    </row>
    <row r="3213" spans="21:21" x14ac:dyDescent="0.2">
      <c r="U3213" s="460"/>
    </row>
    <row r="3214" spans="21:21" x14ac:dyDescent="0.2">
      <c r="U3214" s="460"/>
    </row>
    <row r="3215" spans="21:21" x14ac:dyDescent="0.2">
      <c r="U3215" s="460"/>
    </row>
    <row r="3216" spans="21:21" x14ac:dyDescent="0.2">
      <c r="U3216" s="460"/>
    </row>
    <row r="3217" spans="21:21" x14ac:dyDescent="0.2">
      <c r="U3217" s="460"/>
    </row>
    <row r="3218" spans="21:21" x14ac:dyDescent="0.2">
      <c r="U3218" s="460"/>
    </row>
    <row r="3219" spans="21:21" x14ac:dyDescent="0.2">
      <c r="U3219" s="460"/>
    </row>
    <row r="3220" spans="21:21" x14ac:dyDescent="0.2">
      <c r="U3220" s="460"/>
    </row>
    <row r="3221" spans="21:21" x14ac:dyDescent="0.2">
      <c r="U3221" s="460"/>
    </row>
    <row r="3222" spans="21:21" x14ac:dyDescent="0.2">
      <c r="U3222" s="460"/>
    </row>
    <row r="3223" spans="21:21" x14ac:dyDescent="0.2">
      <c r="U3223" s="460"/>
    </row>
    <row r="3224" spans="21:21" x14ac:dyDescent="0.2">
      <c r="U3224" s="460"/>
    </row>
    <row r="3225" spans="21:21" x14ac:dyDescent="0.2">
      <c r="U3225" s="460"/>
    </row>
    <row r="3226" spans="21:21" x14ac:dyDescent="0.2">
      <c r="U3226" s="460"/>
    </row>
    <row r="3227" spans="21:21" x14ac:dyDescent="0.2">
      <c r="U3227" s="460"/>
    </row>
    <row r="3228" spans="21:21" x14ac:dyDescent="0.2">
      <c r="U3228" s="460"/>
    </row>
    <row r="3229" spans="21:21" x14ac:dyDescent="0.2">
      <c r="U3229" s="460"/>
    </row>
    <row r="3230" spans="21:21" x14ac:dyDescent="0.2">
      <c r="U3230" s="460"/>
    </row>
    <row r="3231" spans="21:21" x14ac:dyDescent="0.2">
      <c r="U3231" s="460"/>
    </row>
    <row r="3232" spans="21:21" x14ac:dyDescent="0.2">
      <c r="U3232" s="460"/>
    </row>
    <row r="3233" spans="21:21" x14ac:dyDescent="0.2">
      <c r="U3233" s="460"/>
    </row>
    <row r="3234" spans="21:21" x14ac:dyDescent="0.2">
      <c r="U3234" s="460"/>
    </row>
    <row r="3235" spans="21:21" x14ac:dyDescent="0.2">
      <c r="U3235" s="460"/>
    </row>
    <row r="3236" spans="21:21" x14ac:dyDescent="0.2">
      <c r="U3236" s="460"/>
    </row>
    <row r="3237" spans="21:21" x14ac:dyDescent="0.2">
      <c r="U3237" s="460"/>
    </row>
    <row r="3238" spans="21:21" x14ac:dyDescent="0.2">
      <c r="U3238" s="460"/>
    </row>
    <row r="3239" spans="21:21" x14ac:dyDescent="0.2">
      <c r="U3239" s="460"/>
    </row>
    <row r="3240" spans="21:21" x14ac:dyDescent="0.2">
      <c r="U3240" s="460"/>
    </row>
    <row r="3241" spans="21:21" x14ac:dyDescent="0.2">
      <c r="U3241" s="460"/>
    </row>
    <row r="3242" spans="21:21" x14ac:dyDescent="0.2">
      <c r="U3242" s="460"/>
    </row>
    <row r="3243" spans="21:21" x14ac:dyDescent="0.2">
      <c r="U3243" s="460"/>
    </row>
    <row r="3244" spans="21:21" x14ac:dyDescent="0.2">
      <c r="U3244" s="460"/>
    </row>
    <row r="3245" spans="21:21" x14ac:dyDescent="0.2">
      <c r="U3245" s="460"/>
    </row>
    <row r="3246" spans="21:21" x14ac:dyDescent="0.2">
      <c r="U3246" s="460"/>
    </row>
    <row r="3247" spans="21:21" x14ac:dyDescent="0.2">
      <c r="U3247" s="460"/>
    </row>
    <row r="3248" spans="21:21" x14ac:dyDescent="0.2">
      <c r="U3248" s="460"/>
    </row>
    <row r="3249" spans="21:21" x14ac:dyDescent="0.2">
      <c r="U3249" s="460"/>
    </row>
    <row r="3250" spans="21:21" x14ac:dyDescent="0.2">
      <c r="U3250" s="460"/>
    </row>
    <row r="3251" spans="21:21" x14ac:dyDescent="0.2">
      <c r="U3251" s="460"/>
    </row>
    <row r="3252" spans="21:21" x14ac:dyDescent="0.2">
      <c r="U3252" s="460"/>
    </row>
    <row r="3253" spans="21:21" x14ac:dyDescent="0.2">
      <c r="U3253" s="460"/>
    </row>
    <row r="3254" spans="21:21" x14ac:dyDescent="0.2">
      <c r="U3254" s="460"/>
    </row>
    <row r="3255" spans="21:21" x14ac:dyDescent="0.2">
      <c r="U3255" s="460"/>
    </row>
    <row r="3256" spans="21:21" x14ac:dyDescent="0.2">
      <c r="U3256" s="460"/>
    </row>
    <row r="3257" spans="21:21" x14ac:dyDescent="0.2">
      <c r="U3257" s="460"/>
    </row>
    <row r="3258" spans="21:21" x14ac:dyDescent="0.2">
      <c r="U3258" s="460"/>
    </row>
    <row r="3259" spans="21:21" x14ac:dyDescent="0.2">
      <c r="U3259" s="460"/>
    </row>
    <row r="3260" spans="21:21" x14ac:dyDescent="0.2">
      <c r="U3260" s="460"/>
    </row>
    <row r="3261" spans="21:21" x14ac:dyDescent="0.2">
      <c r="U3261" s="460"/>
    </row>
    <row r="3262" spans="21:21" x14ac:dyDescent="0.2">
      <c r="U3262" s="460"/>
    </row>
    <row r="3263" spans="21:21" x14ac:dyDescent="0.2">
      <c r="U3263" s="460"/>
    </row>
    <row r="3264" spans="21:21" x14ac:dyDescent="0.2">
      <c r="U3264" s="460"/>
    </row>
    <row r="3265" spans="21:21" x14ac:dyDescent="0.2">
      <c r="U3265" s="460"/>
    </row>
    <row r="3266" spans="21:21" x14ac:dyDescent="0.2">
      <c r="U3266" s="460"/>
    </row>
    <row r="3267" spans="21:21" x14ac:dyDescent="0.2">
      <c r="U3267" s="460"/>
    </row>
    <row r="3268" spans="21:21" x14ac:dyDescent="0.2">
      <c r="U3268" s="460"/>
    </row>
    <row r="3269" spans="21:21" x14ac:dyDescent="0.2">
      <c r="U3269" s="460"/>
    </row>
    <row r="3270" spans="21:21" x14ac:dyDescent="0.2">
      <c r="U3270" s="460"/>
    </row>
    <row r="3271" spans="21:21" x14ac:dyDescent="0.2">
      <c r="U3271" s="460"/>
    </row>
    <row r="3272" spans="21:21" x14ac:dyDescent="0.2">
      <c r="U3272" s="460"/>
    </row>
    <row r="3273" spans="21:21" x14ac:dyDescent="0.2">
      <c r="U3273" s="460"/>
    </row>
    <row r="3274" spans="21:21" x14ac:dyDescent="0.2">
      <c r="U3274" s="460"/>
    </row>
    <row r="3275" spans="21:21" x14ac:dyDescent="0.2">
      <c r="U3275" s="460"/>
    </row>
    <row r="3276" spans="21:21" x14ac:dyDescent="0.2">
      <c r="U3276" s="460"/>
    </row>
    <row r="3277" spans="21:21" x14ac:dyDescent="0.2">
      <c r="U3277" s="460"/>
    </row>
    <row r="3278" spans="21:21" x14ac:dyDescent="0.2">
      <c r="U3278" s="460"/>
    </row>
    <row r="3279" spans="21:21" x14ac:dyDescent="0.2">
      <c r="U3279" s="460"/>
    </row>
    <row r="3280" spans="21:21" x14ac:dyDescent="0.2">
      <c r="U3280" s="460"/>
    </row>
    <row r="3281" spans="21:21" x14ac:dyDescent="0.2">
      <c r="U3281" s="460"/>
    </row>
    <row r="3282" spans="21:21" x14ac:dyDescent="0.2">
      <c r="U3282" s="460"/>
    </row>
    <row r="3283" spans="21:21" x14ac:dyDescent="0.2">
      <c r="U3283" s="460"/>
    </row>
    <row r="3284" spans="21:21" x14ac:dyDescent="0.2">
      <c r="U3284" s="460"/>
    </row>
    <row r="3285" spans="21:21" x14ac:dyDescent="0.2">
      <c r="U3285" s="460"/>
    </row>
    <row r="3286" spans="21:21" x14ac:dyDescent="0.2">
      <c r="U3286" s="460"/>
    </row>
    <row r="3287" spans="21:21" x14ac:dyDescent="0.2">
      <c r="U3287" s="460"/>
    </row>
    <row r="3288" spans="21:21" x14ac:dyDescent="0.2">
      <c r="U3288" s="460"/>
    </row>
    <row r="3289" spans="21:21" x14ac:dyDescent="0.2">
      <c r="U3289" s="460"/>
    </row>
    <row r="3290" spans="21:21" x14ac:dyDescent="0.2">
      <c r="U3290" s="460"/>
    </row>
    <row r="3291" spans="21:21" x14ac:dyDescent="0.2">
      <c r="U3291" s="460"/>
    </row>
    <row r="3292" spans="21:21" x14ac:dyDescent="0.2">
      <c r="U3292" s="460"/>
    </row>
    <row r="3293" spans="21:21" x14ac:dyDescent="0.2">
      <c r="U3293" s="460"/>
    </row>
    <row r="3294" spans="21:21" x14ac:dyDescent="0.2">
      <c r="U3294" s="460"/>
    </row>
    <row r="3295" spans="21:21" x14ac:dyDescent="0.2">
      <c r="U3295" s="460"/>
    </row>
    <row r="3296" spans="21:21" x14ac:dyDescent="0.2">
      <c r="U3296" s="460"/>
    </row>
    <row r="3297" spans="21:21" x14ac:dyDescent="0.2">
      <c r="U3297" s="460"/>
    </row>
    <row r="3298" spans="21:21" x14ac:dyDescent="0.2">
      <c r="U3298" s="460"/>
    </row>
    <row r="3299" spans="21:21" x14ac:dyDescent="0.2">
      <c r="U3299" s="460"/>
    </row>
    <row r="3300" spans="21:21" x14ac:dyDescent="0.2">
      <c r="U3300" s="460"/>
    </row>
    <row r="3301" spans="21:21" x14ac:dyDescent="0.2">
      <c r="U3301" s="460"/>
    </row>
    <row r="3302" spans="21:21" x14ac:dyDescent="0.2">
      <c r="U3302" s="460"/>
    </row>
    <row r="3303" spans="21:21" x14ac:dyDescent="0.2">
      <c r="U3303" s="460"/>
    </row>
    <row r="3304" spans="21:21" x14ac:dyDescent="0.2">
      <c r="U3304" s="460"/>
    </row>
    <row r="3305" spans="21:21" x14ac:dyDescent="0.2">
      <c r="U3305" s="460"/>
    </row>
    <row r="3306" spans="21:21" x14ac:dyDescent="0.2">
      <c r="U3306" s="460"/>
    </row>
    <row r="3307" spans="21:21" x14ac:dyDescent="0.2">
      <c r="U3307" s="460"/>
    </row>
    <row r="3308" spans="21:21" x14ac:dyDescent="0.2">
      <c r="U3308" s="460"/>
    </row>
    <row r="3309" spans="21:21" x14ac:dyDescent="0.2">
      <c r="U3309" s="460"/>
    </row>
    <row r="3310" spans="21:21" x14ac:dyDescent="0.2">
      <c r="U3310" s="460"/>
    </row>
    <row r="3311" spans="21:21" x14ac:dyDescent="0.2">
      <c r="U3311" s="460"/>
    </row>
    <row r="3312" spans="21:21" x14ac:dyDescent="0.2">
      <c r="U3312" s="460"/>
    </row>
    <row r="3313" spans="21:21" x14ac:dyDescent="0.2">
      <c r="U3313" s="460"/>
    </row>
    <row r="3314" spans="21:21" x14ac:dyDescent="0.2">
      <c r="U3314" s="460"/>
    </row>
    <row r="3315" spans="21:21" x14ac:dyDescent="0.2">
      <c r="U3315" s="460"/>
    </row>
    <row r="3316" spans="21:21" x14ac:dyDescent="0.2">
      <c r="U3316" s="460"/>
    </row>
    <row r="3317" spans="21:21" x14ac:dyDescent="0.2">
      <c r="U3317" s="460"/>
    </row>
    <row r="3318" spans="21:21" x14ac:dyDescent="0.2">
      <c r="U3318" s="460"/>
    </row>
    <row r="3319" spans="21:21" x14ac:dyDescent="0.2">
      <c r="U3319" s="460"/>
    </row>
    <row r="3320" spans="21:21" x14ac:dyDescent="0.2">
      <c r="U3320" s="460"/>
    </row>
    <row r="3321" spans="21:21" x14ac:dyDescent="0.2">
      <c r="U3321" s="460"/>
    </row>
    <row r="3322" spans="21:21" x14ac:dyDescent="0.2">
      <c r="U3322" s="460"/>
    </row>
    <row r="3323" spans="21:21" x14ac:dyDescent="0.2">
      <c r="U3323" s="460"/>
    </row>
    <row r="3324" spans="21:21" x14ac:dyDescent="0.2">
      <c r="U3324" s="460"/>
    </row>
    <row r="3325" spans="21:21" x14ac:dyDescent="0.2">
      <c r="U3325" s="460"/>
    </row>
    <row r="3326" spans="21:21" x14ac:dyDescent="0.2">
      <c r="U3326" s="460"/>
    </row>
    <row r="3327" spans="21:21" x14ac:dyDescent="0.2">
      <c r="U3327" s="460"/>
    </row>
    <row r="3328" spans="21:21" x14ac:dyDescent="0.2">
      <c r="U3328" s="460"/>
    </row>
    <row r="3329" spans="21:21" x14ac:dyDescent="0.2">
      <c r="U3329" s="460"/>
    </row>
    <row r="3330" spans="21:21" x14ac:dyDescent="0.2">
      <c r="U3330" s="460"/>
    </row>
    <row r="3331" spans="21:21" x14ac:dyDescent="0.2">
      <c r="U3331" s="460"/>
    </row>
    <row r="3332" spans="21:21" x14ac:dyDescent="0.2">
      <c r="U3332" s="460"/>
    </row>
    <row r="3333" spans="21:21" x14ac:dyDescent="0.2">
      <c r="U3333" s="460"/>
    </row>
    <row r="3334" spans="21:21" x14ac:dyDescent="0.2">
      <c r="U3334" s="460"/>
    </row>
    <row r="3335" spans="21:21" x14ac:dyDescent="0.2">
      <c r="U3335" s="460"/>
    </row>
    <row r="3336" spans="21:21" x14ac:dyDescent="0.2">
      <c r="U3336" s="460"/>
    </row>
    <row r="3337" spans="21:21" x14ac:dyDescent="0.2">
      <c r="U3337" s="460"/>
    </row>
    <row r="3338" spans="21:21" x14ac:dyDescent="0.2">
      <c r="U3338" s="460"/>
    </row>
    <row r="3339" spans="21:21" x14ac:dyDescent="0.2">
      <c r="U3339" s="460"/>
    </row>
    <row r="3340" spans="21:21" x14ac:dyDescent="0.2">
      <c r="U3340" s="460"/>
    </row>
    <row r="3341" spans="21:21" x14ac:dyDescent="0.2">
      <c r="U3341" s="460"/>
    </row>
    <row r="3342" spans="21:21" x14ac:dyDescent="0.2">
      <c r="U3342" s="460"/>
    </row>
    <row r="3343" spans="21:21" x14ac:dyDescent="0.2">
      <c r="U3343" s="460"/>
    </row>
    <row r="3344" spans="21:21" x14ac:dyDescent="0.2">
      <c r="U3344" s="460"/>
    </row>
    <row r="3345" spans="21:21" x14ac:dyDescent="0.2">
      <c r="U3345" s="460"/>
    </row>
    <row r="3346" spans="21:21" x14ac:dyDescent="0.2">
      <c r="U3346" s="460"/>
    </row>
    <row r="3347" spans="21:21" x14ac:dyDescent="0.2">
      <c r="U3347" s="460"/>
    </row>
    <row r="3348" spans="21:21" x14ac:dyDescent="0.2">
      <c r="U3348" s="460"/>
    </row>
    <row r="3349" spans="21:21" x14ac:dyDescent="0.2">
      <c r="U3349" s="460"/>
    </row>
    <row r="3350" spans="21:21" x14ac:dyDescent="0.2">
      <c r="U3350" s="460"/>
    </row>
    <row r="3351" spans="21:21" x14ac:dyDescent="0.2">
      <c r="U3351" s="460"/>
    </row>
    <row r="3352" spans="21:21" x14ac:dyDescent="0.2">
      <c r="U3352" s="460"/>
    </row>
    <row r="3353" spans="21:21" x14ac:dyDescent="0.2">
      <c r="U3353" s="460"/>
    </row>
    <row r="3354" spans="21:21" x14ac:dyDescent="0.2">
      <c r="U3354" s="460"/>
    </row>
    <row r="3355" spans="21:21" x14ac:dyDescent="0.2">
      <c r="U3355" s="460"/>
    </row>
    <row r="3356" spans="21:21" x14ac:dyDescent="0.2">
      <c r="U3356" s="460"/>
    </row>
    <row r="3357" spans="21:21" x14ac:dyDescent="0.2">
      <c r="U3357" s="460"/>
    </row>
    <row r="3358" spans="21:21" x14ac:dyDescent="0.2">
      <c r="U3358" s="460"/>
    </row>
    <row r="3359" spans="21:21" x14ac:dyDescent="0.2">
      <c r="U3359" s="460"/>
    </row>
    <row r="3360" spans="21:21" x14ac:dyDescent="0.2">
      <c r="U3360" s="460"/>
    </row>
    <row r="3361" spans="21:21" x14ac:dyDescent="0.2">
      <c r="U3361" s="460"/>
    </row>
    <row r="3362" spans="21:21" x14ac:dyDescent="0.2">
      <c r="U3362" s="460"/>
    </row>
    <row r="3363" spans="21:21" x14ac:dyDescent="0.2">
      <c r="U3363" s="460"/>
    </row>
    <row r="3364" spans="21:21" x14ac:dyDescent="0.2">
      <c r="U3364" s="460"/>
    </row>
    <row r="3365" spans="21:21" x14ac:dyDescent="0.2">
      <c r="U3365" s="460"/>
    </row>
    <row r="3366" spans="21:21" x14ac:dyDescent="0.2">
      <c r="U3366" s="460"/>
    </row>
    <row r="3367" spans="21:21" x14ac:dyDescent="0.2">
      <c r="U3367" s="460"/>
    </row>
    <row r="3368" spans="21:21" x14ac:dyDescent="0.2">
      <c r="U3368" s="460"/>
    </row>
    <row r="3369" spans="21:21" x14ac:dyDescent="0.2">
      <c r="U3369" s="460"/>
    </row>
    <row r="3370" spans="21:21" x14ac:dyDescent="0.2">
      <c r="U3370" s="460"/>
    </row>
    <row r="3371" spans="21:21" x14ac:dyDescent="0.2">
      <c r="U3371" s="460"/>
    </row>
    <row r="3372" spans="21:21" x14ac:dyDescent="0.2">
      <c r="U3372" s="460"/>
    </row>
    <row r="3373" spans="21:21" x14ac:dyDescent="0.2">
      <c r="U3373" s="460"/>
    </row>
    <row r="3374" spans="21:21" x14ac:dyDescent="0.2">
      <c r="U3374" s="460"/>
    </row>
    <row r="3375" spans="21:21" x14ac:dyDescent="0.2">
      <c r="U3375" s="460"/>
    </row>
    <row r="3376" spans="21:21" x14ac:dyDescent="0.2">
      <c r="U3376" s="460"/>
    </row>
    <row r="3377" spans="21:21" x14ac:dyDescent="0.2">
      <c r="U3377" s="460"/>
    </row>
    <row r="3378" spans="21:21" x14ac:dyDescent="0.2">
      <c r="U3378" s="460"/>
    </row>
    <row r="3379" spans="21:21" x14ac:dyDescent="0.2">
      <c r="U3379" s="460"/>
    </row>
    <row r="3380" spans="21:21" x14ac:dyDescent="0.2">
      <c r="U3380" s="460"/>
    </row>
    <row r="3381" spans="21:21" x14ac:dyDescent="0.2">
      <c r="U3381" s="460"/>
    </row>
    <row r="3382" spans="21:21" x14ac:dyDescent="0.2">
      <c r="U3382" s="460"/>
    </row>
    <row r="3383" spans="21:21" x14ac:dyDescent="0.2">
      <c r="U3383" s="460"/>
    </row>
    <row r="3384" spans="21:21" x14ac:dyDescent="0.2">
      <c r="U3384" s="460"/>
    </row>
    <row r="3385" spans="21:21" x14ac:dyDescent="0.2">
      <c r="U3385" s="460"/>
    </row>
    <row r="3386" spans="21:21" x14ac:dyDescent="0.2">
      <c r="U3386" s="460"/>
    </row>
    <row r="3387" spans="21:21" x14ac:dyDescent="0.2">
      <c r="U3387" s="460"/>
    </row>
    <row r="3388" spans="21:21" x14ac:dyDescent="0.2">
      <c r="U3388" s="460"/>
    </row>
    <row r="3389" spans="21:21" x14ac:dyDescent="0.2">
      <c r="U3389" s="460"/>
    </row>
    <row r="3390" spans="21:21" x14ac:dyDescent="0.2">
      <c r="U3390" s="460"/>
    </row>
    <row r="3391" spans="21:21" x14ac:dyDescent="0.2">
      <c r="U3391" s="460"/>
    </row>
    <row r="3392" spans="21:21" x14ac:dyDescent="0.2">
      <c r="U3392" s="460"/>
    </row>
    <row r="3393" spans="21:21" x14ac:dyDescent="0.2">
      <c r="U3393" s="460"/>
    </row>
    <row r="3394" spans="21:21" x14ac:dyDescent="0.2">
      <c r="U3394" s="460"/>
    </row>
    <row r="3395" spans="21:21" x14ac:dyDescent="0.2">
      <c r="U3395" s="460"/>
    </row>
    <row r="3396" spans="21:21" x14ac:dyDescent="0.2">
      <c r="U3396" s="460"/>
    </row>
    <row r="3397" spans="21:21" x14ac:dyDescent="0.2">
      <c r="U3397" s="460"/>
    </row>
    <row r="3398" spans="21:21" x14ac:dyDescent="0.2">
      <c r="U3398" s="460"/>
    </row>
    <row r="3399" spans="21:21" x14ac:dyDescent="0.2">
      <c r="U3399" s="460"/>
    </row>
    <row r="3400" spans="21:21" x14ac:dyDescent="0.2">
      <c r="U3400" s="460"/>
    </row>
    <row r="3401" spans="21:21" x14ac:dyDescent="0.2">
      <c r="U3401" s="460"/>
    </row>
    <row r="3402" spans="21:21" x14ac:dyDescent="0.2">
      <c r="U3402" s="460"/>
    </row>
    <row r="3403" spans="21:21" x14ac:dyDescent="0.2">
      <c r="U3403" s="460"/>
    </row>
    <row r="3404" spans="21:21" x14ac:dyDescent="0.2">
      <c r="U3404" s="460"/>
    </row>
    <row r="3405" spans="21:21" x14ac:dyDescent="0.2">
      <c r="U3405" s="460"/>
    </row>
    <row r="3406" spans="21:21" x14ac:dyDescent="0.2">
      <c r="U3406" s="460"/>
    </row>
    <row r="3407" spans="21:21" x14ac:dyDescent="0.2">
      <c r="U3407" s="460"/>
    </row>
    <row r="3408" spans="21:21" x14ac:dyDescent="0.2">
      <c r="U3408" s="460"/>
    </row>
    <row r="3409" spans="21:21" x14ac:dyDescent="0.2">
      <c r="U3409" s="460"/>
    </row>
    <row r="3410" spans="21:21" x14ac:dyDescent="0.2">
      <c r="U3410" s="460"/>
    </row>
    <row r="3411" spans="21:21" x14ac:dyDescent="0.2">
      <c r="U3411" s="460"/>
    </row>
    <row r="3412" spans="21:21" x14ac:dyDescent="0.2">
      <c r="U3412" s="460"/>
    </row>
    <row r="3413" spans="21:21" x14ac:dyDescent="0.2">
      <c r="U3413" s="460"/>
    </row>
    <row r="3414" spans="21:21" x14ac:dyDescent="0.2">
      <c r="U3414" s="460"/>
    </row>
    <row r="3415" spans="21:21" x14ac:dyDescent="0.2">
      <c r="U3415" s="460"/>
    </row>
    <row r="3416" spans="21:21" x14ac:dyDescent="0.2">
      <c r="U3416" s="460"/>
    </row>
    <row r="3417" spans="21:21" x14ac:dyDescent="0.2">
      <c r="U3417" s="460"/>
    </row>
    <row r="3418" spans="21:21" x14ac:dyDescent="0.2">
      <c r="U3418" s="460"/>
    </row>
    <row r="3419" spans="21:21" x14ac:dyDescent="0.2">
      <c r="U3419" s="460"/>
    </row>
    <row r="3420" spans="21:21" x14ac:dyDescent="0.2">
      <c r="U3420" s="460"/>
    </row>
    <row r="3421" spans="21:21" x14ac:dyDescent="0.2">
      <c r="U3421" s="460"/>
    </row>
    <row r="3422" spans="21:21" x14ac:dyDescent="0.2">
      <c r="U3422" s="460"/>
    </row>
    <row r="3423" spans="21:21" x14ac:dyDescent="0.2">
      <c r="U3423" s="460"/>
    </row>
    <row r="3424" spans="21:21" x14ac:dyDescent="0.2">
      <c r="U3424" s="460"/>
    </row>
    <row r="3425" spans="21:21" x14ac:dyDescent="0.2">
      <c r="U3425" s="460"/>
    </row>
    <row r="3426" spans="21:21" x14ac:dyDescent="0.2">
      <c r="U3426" s="460"/>
    </row>
    <row r="3427" spans="21:21" x14ac:dyDescent="0.2">
      <c r="U3427" s="460"/>
    </row>
    <row r="3428" spans="21:21" x14ac:dyDescent="0.2">
      <c r="U3428" s="460"/>
    </row>
    <row r="3429" spans="21:21" x14ac:dyDescent="0.2">
      <c r="U3429" s="460"/>
    </row>
    <row r="3430" spans="21:21" x14ac:dyDescent="0.2">
      <c r="U3430" s="460"/>
    </row>
    <row r="3431" spans="21:21" x14ac:dyDescent="0.2">
      <c r="U3431" s="460"/>
    </row>
    <row r="3432" spans="21:21" x14ac:dyDescent="0.2">
      <c r="U3432" s="460"/>
    </row>
    <row r="3433" spans="21:21" x14ac:dyDescent="0.2">
      <c r="U3433" s="460"/>
    </row>
    <row r="3434" spans="21:21" x14ac:dyDescent="0.2">
      <c r="U3434" s="460"/>
    </row>
    <row r="3435" spans="21:21" x14ac:dyDescent="0.2">
      <c r="U3435" s="460"/>
    </row>
    <row r="3436" spans="21:21" x14ac:dyDescent="0.2">
      <c r="U3436" s="460"/>
    </row>
    <row r="3437" spans="21:21" x14ac:dyDescent="0.2">
      <c r="U3437" s="460"/>
    </row>
    <row r="3438" spans="21:21" x14ac:dyDescent="0.2">
      <c r="U3438" s="460"/>
    </row>
    <row r="3439" spans="21:21" x14ac:dyDescent="0.2">
      <c r="U3439" s="460"/>
    </row>
    <row r="3440" spans="21:21" x14ac:dyDescent="0.2">
      <c r="U3440" s="460"/>
    </row>
    <row r="3441" spans="21:21" x14ac:dyDescent="0.2">
      <c r="U3441" s="460"/>
    </row>
    <row r="3442" spans="21:21" x14ac:dyDescent="0.2">
      <c r="U3442" s="460"/>
    </row>
    <row r="3443" spans="21:21" x14ac:dyDescent="0.2">
      <c r="U3443" s="460"/>
    </row>
    <row r="3444" spans="21:21" x14ac:dyDescent="0.2">
      <c r="U3444" s="460"/>
    </row>
    <row r="3445" spans="21:21" x14ac:dyDescent="0.2">
      <c r="U3445" s="460"/>
    </row>
    <row r="3446" spans="21:21" x14ac:dyDescent="0.2">
      <c r="U3446" s="460"/>
    </row>
    <row r="3447" spans="21:21" x14ac:dyDescent="0.2">
      <c r="U3447" s="460"/>
    </row>
    <row r="3448" spans="21:21" x14ac:dyDescent="0.2">
      <c r="U3448" s="460"/>
    </row>
    <row r="3449" spans="21:21" x14ac:dyDescent="0.2">
      <c r="U3449" s="460"/>
    </row>
    <row r="3450" spans="21:21" x14ac:dyDescent="0.2">
      <c r="U3450" s="460"/>
    </row>
    <row r="3451" spans="21:21" x14ac:dyDescent="0.2">
      <c r="U3451" s="460"/>
    </row>
    <row r="3452" spans="21:21" x14ac:dyDescent="0.2">
      <c r="U3452" s="460"/>
    </row>
    <row r="3453" spans="21:21" x14ac:dyDescent="0.2">
      <c r="U3453" s="460"/>
    </row>
    <row r="3454" spans="21:21" x14ac:dyDescent="0.2">
      <c r="U3454" s="460"/>
    </row>
    <row r="3455" spans="21:21" x14ac:dyDescent="0.2">
      <c r="U3455" s="460"/>
    </row>
    <row r="3456" spans="21:21" x14ac:dyDescent="0.2">
      <c r="U3456" s="460"/>
    </row>
    <row r="3457" spans="21:21" x14ac:dyDescent="0.2">
      <c r="U3457" s="460"/>
    </row>
    <row r="3458" spans="21:21" x14ac:dyDescent="0.2">
      <c r="U3458" s="460"/>
    </row>
    <row r="3459" spans="21:21" x14ac:dyDescent="0.2">
      <c r="U3459" s="460"/>
    </row>
    <row r="3460" spans="21:21" x14ac:dyDescent="0.2">
      <c r="U3460" s="460"/>
    </row>
    <row r="3461" spans="21:21" x14ac:dyDescent="0.2">
      <c r="U3461" s="460"/>
    </row>
    <row r="3462" spans="21:21" x14ac:dyDescent="0.2">
      <c r="U3462" s="460"/>
    </row>
    <row r="3463" spans="21:21" x14ac:dyDescent="0.2">
      <c r="U3463" s="460"/>
    </row>
    <row r="3464" spans="21:21" x14ac:dyDescent="0.2">
      <c r="U3464" s="460"/>
    </row>
    <row r="3465" spans="21:21" x14ac:dyDescent="0.2">
      <c r="U3465" s="460"/>
    </row>
    <row r="3466" spans="21:21" x14ac:dyDescent="0.2">
      <c r="U3466" s="460"/>
    </row>
    <row r="3467" spans="21:21" x14ac:dyDescent="0.2">
      <c r="U3467" s="460"/>
    </row>
    <row r="3468" spans="21:21" x14ac:dyDescent="0.2">
      <c r="U3468" s="460"/>
    </row>
    <row r="3469" spans="21:21" x14ac:dyDescent="0.2">
      <c r="U3469" s="460"/>
    </row>
    <row r="3470" spans="21:21" x14ac:dyDescent="0.2">
      <c r="U3470" s="460"/>
    </row>
    <row r="3471" spans="21:21" x14ac:dyDescent="0.2">
      <c r="U3471" s="460"/>
    </row>
    <row r="3472" spans="21:21" x14ac:dyDescent="0.2">
      <c r="U3472" s="460"/>
    </row>
    <row r="3473" spans="21:21" x14ac:dyDescent="0.2">
      <c r="U3473" s="460"/>
    </row>
    <row r="3474" spans="21:21" x14ac:dyDescent="0.2">
      <c r="U3474" s="460"/>
    </row>
    <row r="3475" spans="21:21" x14ac:dyDescent="0.2">
      <c r="U3475" s="460"/>
    </row>
    <row r="3476" spans="21:21" x14ac:dyDescent="0.2">
      <c r="U3476" s="460"/>
    </row>
    <row r="3477" spans="21:21" x14ac:dyDescent="0.2">
      <c r="U3477" s="460"/>
    </row>
    <row r="3478" spans="21:21" x14ac:dyDescent="0.2">
      <c r="U3478" s="460"/>
    </row>
    <row r="3479" spans="21:21" x14ac:dyDescent="0.2">
      <c r="U3479" s="460"/>
    </row>
    <row r="3480" spans="21:21" x14ac:dyDescent="0.2">
      <c r="U3480" s="460"/>
    </row>
    <row r="3481" spans="21:21" x14ac:dyDescent="0.2">
      <c r="U3481" s="460"/>
    </row>
    <row r="3482" spans="21:21" x14ac:dyDescent="0.2">
      <c r="U3482" s="460"/>
    </row>
    <row r="3483" spans="21:21" x14ac:dyDescent="0.2">
      <c r="U3483" s="460"/>
    </row>
    <row r="3484" spans="21:21" x14ac:dyDescent="0.2">
      <c r="U3484" s="460"/>
    </row>
    <row r="3485" spans="21:21" x14ac:dyDescent="0.2">
      <c r="U3485" s="460"/>
    </row>
    <row r="3486" spans="21:21" x14ac:dyDescent="0.2">
      <c r="U3486" s="460"/>
    </row>
    <row r="3487" spans="21:21" x14ac:dyDescent="0.2">
      <c r="U3487" s="460"/>
    </row>
    <row r="3488" spans="21:21" x14ac:dyDescent="0.2">
      <c r="U3488" s="460"/>
    </row>
    <row r="3489" spans="21:21" x14ac:dyDescent="0.2">
      <c r="U3489" s="460"/>
    </row>
    <row r="3490" spans="21:21" x14ac:dyDescent="0.2">
      <c r="U3490" s="460"/>
    </row>
    <row r="3491" spans="21:21" x14ac:dyDescent="0.2">
      <c r="U3491" s="460"/>
    </row>
    <row r="3492" spans="21:21" x14ac:dyDescent="0.2">
      <c r="U3492" s="460"/>
    </row>
    <row r="3493" spans="21:21" x14ac:dyDescent="0.2">
      <c r="U3493" s="460"/>
    </row>
    <row r="3494" spans="21:21" x14ac:dyDescent="0.2">
      <c r="U3494" s="460"/>
    </row>
    <row r="3495" spans="21:21" x14ac:dyDescent="0.2">
      <c r="U3495" s="460"/>
    </row>
    <row r="3496" spans="21:21" x14ac:dyDescent="0.2">
      <c r="U3496" s="460"/>
    </row>
    <row r="3497" spans="21:21" x14ac:dyDescent="0.2">
      <c r="U3497" s="460"/>
    </row>
    <row r="3498" spans="21:21" x14ac:dyDescent="0.2">
      <c r="U3498" s="460"/>
    </row>
    <row r="3499" spans="21:21" x14ac:dyDescent="0.2">
      <c r="U3499" s="460"/>
    </row>
    <row r="3500" spans="21:21" x14ac:dyDescent="0.2">
      <c r="U3500" s="460"/>
    </row>
    <row r="3501" spans="21:21" x14ac:dyDescent="0.2">
      <c r="U3501" s="460"/>
    </row>
    <row r="3502" spans="21:21" x14ac:dyDescent="0.2">
      <c r="U3502" s="460"/>
    </row>
    <row r="3503" spans="21:21" x14ac:dyDescent="0.2">
      <c r="U3503" s="460"/>
    </row>
    <row r="3504" spans="21:21" x14ac:dyDescent="0.2">
      <c r="U3504" s="460"/>
    </row>
    <row r="3505" spans="21:21" x14ac:dyDescent="0.2">
      <c r="U3505" s="460"/>
    </row>
    <row r="3506" spans="21:21" x14ac:dyDescent="0.2">
      <c r="U3506" s="460"/>
    </row>
    <row r="3507" spans="21:21" x14ac:dyDescent="0.2">
      <c r="U3507" s="460"/>
    </row>
    <row r="3508" spans="21:21" x14ac:dyDescent="0.2">
      <c r="U3508" s="460"/>
    </row>
    <row r="3509" spans="21:21" x14ac:dyDescent="0.2">
      <c r="U3509" s="460"/>
    </row>
    <row r="3510" spans="21:21" x14ac:dyDescent="0.2">
      <c r="U3510" s="460"/>
    </row>
    <row r="3511" spans="21:21" x14ac:dyDescent="0.2">
      <c r="U3511" s="460"/>
    </row>
    <row r="3512" spans="21:21" x14ac:dyDescent="0.2">
      <c r="U3512" s="460"/>
    </row>
    <row r="3513" spans="21:21" x14ac:dyDescent="0.2">
      <c r="U3513" s="460"/>
    </row>
    <row r="3514" spans="21:21" x14ac:dyDescent="0.2">
      <c r="U3514" s="460"/>
    </row>
    <row r="3515" spans="21:21" x14ac:dyDescent="0.2">
      <c r="U3515" s="460"/>
    </row>
    <row r="3516" spans="21:21" x14ac:dyDescent="0.2">
      <c r="U3516" s="460"/>
    </row>
    <row r="3517" spans="21:21" x14ac:dyDescent="0.2">
      <c r="U3517" s="460"/>
    </row>
    <row r="3518" spans="21:21" x14ac:dyDescent="0.2">
      <c r="U3518" s="460"/>
    </row>
    <row r="3519" spans="21:21" x14ac:dyDescent="0.2">
      <c r="U3519" s="460"/>
    </row>
    <row r="3520" spans="21:21" x14ac:dyDescent="0.2">
      <c r="U3520" s="460"/>
    </row>
    <row r="3521" spans="21:21" x14ac:dyDescent="0.2">
      <c r="U3521" s="460"/>
    </row>
    <row r="3522" spans="21:21" x14ac:dyDescent="0.2">
      <c r="U3522" s="460"/>
    </row>
    <row r="3523" spans="21:21" x14ac:dyDescent="0.2">
      <c r="U3523" s="460"/>
    </row>
    <row r="3524" spans="21:21" x14ac:dyDescent="0.2">
      <c r="U3524" s="460"/>
    </row>
    <row r="3525" spans="21:21" x14ac:dyDescent="0.2">
      <c r="U3525" s="460"/>
    </row>
    <row r="3526" spans="21:21" x14ac:dyDescent="0.2">
      <c r="U3526" s="460"/>
    </row>
    <row r="3527" spans="21:21" x14ac:dyDescent="0.2">
      <c r="U3527" s="460"/>
    </row>
    <row r="3528" spans="21:21" x14ac:dyDescent="0.2">
      <c r="U3528" s="460"/>
    </row>
    <row r="3529" spans="21:21" x14ac:dyDescent="0.2">
      <c r="U3529" s="460"/>
    </row>
    <row r="3530" spans="21:21" x14ac:dyDescent="0.2">
      <c r="U3530" s="460"/>
    </row>
    <row r="3531" spans="21:21" x14ac:dyDescent="0.2">
      <c r="U3531" s="460"/>
    </row>
    <row r="3532" spans="21:21" x14ac:dyDescent="0.2">
      <c r="U3532" s="460"/>
    </row>
    <row r="3533" spans="21:21" x14ac:dyDescent="0.2">
      <c r="U3533" s="460"/>
    </row>
    <row r="3534" spans="21:21" x14ac:dyDescent="0.2">
      <c r="U3534" s="460"/>
    </row>
    <row r="3535" spans="21:21" x14ac:dyDescent="0.2">
      <c r="U3535" s="460"/>
    </row>
    <row r="3536" spans="21:21" x14ac:dyDescent="0.2">
      <c r="U3536" s="460"/>
    </row>
    <row r="3537" spans="21:21" x14ac:dyDescent="0.2">
      <c r="U3537" s="460"/>
    </row>
    <row r="3538" spans="21:21" x14ac:dyDescent="0.2">
      <c r="U3538" s="460"/>
    </row>
    <row r="3539" spans="21:21" x14ac:dyDescent="0.2">
      <c r="U3539" s="460"/>
    </row>
    <row r="3540" spans="21:21" x14ac:dyDescent="0.2">
      <c r="U3540" s="460"/>
    </row>
    <row r="3541" spans="21:21" x14ac:dyDescent="0.2">
      <c r="U3541" s="460"/>
    </row>
    <row r="3542" spans="21:21" x14ac:dyDescent="0.2">
      <c r="U3542" s="460"/>
    </row>
    <row r="3543" spans="21:21" x14ac:dyDescent="0.2">
      <c r="U3543" s="460"/>
    </row>
    <row r="3544" spans="21:21" x14ac:dyDescent="0.2">
      <c r="U3544" s="460"/>
    </row>
    <row r="3545" spans="21:21" x14ac:dyDescent="0.2">
      <c r="U3545" s="460"/>
    </row>
    <row r="3546" spans="21:21" x14ac:dyDescent="0.2">
      <c r="U3546" s="460"/>
    </row>
    <row r="3547" spans="21:21" x14ac:dyDescent="0.2">
      <c r="U3547" s="460"/>
    </row>
    <row r="3548" spans="21:21" x14ac:dyDescent="0.2">
      <c r="U3548" s="460"/>
    </row>
    <row r="3549" spans="21:21" x14ac:dyDescent="0.2">
      <c r="U3549" s="460"/>
    </row>
    <row r="3550" spans="21:21" x14ac:dyDescent="0.2">
      <c r="U3550" s="460"/>
    </row>
    <row r="3551" spans="21:21" x14ac:dyDescent="0.2">
      <c r="U3551" s="460"/>
    </row>
    <row r="3552" spans="21:21" x14ac:dyDescent="0.2">
      <c r="U3552" s="460"/>
    </row>
    <row r="3553" spans="21:21" x14ac:dyDescent="0.2">
      <c r="U3553" s="460"/>
    </row>
    <row r="3554" spans="21:21" x14ac:dyDescent="0.2">
      <c r="U3554" s="460"/>
    </row>
    <row r="3555" spans="21:21" x14ac:dyDescent="0.2">
      <c r="U3555" s="460"/>
    </row>
    <row r="3556" spans="21:21" x14ac:dyDescent="0.2">
      <c r="U3556" s="460"/>
    </row>
    <row r="3557" spans="21:21" x14ac:dyDescent="0.2">
      <c r="U3557" s="460"/>
    </row>
    <row r="3558" spans="21:21" x14ac:dyDescent="0.2">
      <c r="U3558" s="460"/>
    </row>
    <row r="3559" spans="21:21" x14ac:dyDescent="0.2">
      <c r="U3559" s="460"/>
    </row>
    <row r="3560" spans="21:21" x14ac:dyDescent="0.2">
      <c r="U3560" s="460"/>
    </row>
    <row r="3561" spans="21:21" x14ac:dyDescent="0.2">
      <c r="U3561" s="460"/>
    </row>
    <row r="3562" spans="21:21" x14ac:dyDescent="0.2">
      <c r="U3562" s="460"/>
    </row>
    <row r="3563" spans="21:21" x14ac:dyDescent="0.2">
      <c r="U3563" s="460"/>
    </row>
    <row r="3564" spans="21:21" x14ac:dyDescent="0.2">
      <c r="U3564" s="460"/>
    </row>
    <row r="3565" spans="21:21" x14ac:dyDescent="0.2">
      <c r="U3565" s="460"/>
    </row>
    <row r="3566" spans="21:21" x14ac:dyDescent="0.2">
      <c r="U3566" s="460"/>
    </row>
    <row r="3567" spans="21:21" x14ac:dyDescent="0.2">
      <c r="U3567" s="460"/>
    </row>
    <row r="3568" spans="21:21" x14ac:dyDescent="0.2">
      <c r="U3568" s="460"/>
    </row>
    <row r="3569" spans="21:21" x14ac:dyDescent="0.2">
      <c r="U3569" s="460"/>
    </row>
    <row r="3570" spans="21:21" x14ac:dyDescent="0.2">
      <c r="U3570" s="460"/>
    </row>
    <row r="3571" spans="21:21" x14ac:dyDescent="0.2">
      <c r="U3571" s="460"/>
    </row>
    <row r="3572" spans="21:21" x14ac:dyDescent="0.2">
      <c r="U3572" s="460"/>
    </row>
    <row r="3573" spans="21:21" x14ac:dyDescent="0.2">
      <c r="U3573" s="460"/>
    </row>
    <row r="3574" spans="21:21" x14ac:dyDescent="0.2">
      <c r="U3574" s="460"/>
    </row>
    <row r="3575" spans="21:21" x14ac:dyDescent="0.2">
      <c r="U3575" s="460"/>
    </row>
    <row r="3576" spans="21:21" x14ac:dyDescent="0.2">
      <c r="U3576" s="460"/>
    </row>
    <row r="3577" spans="21:21" x14ac:dyDescent="0.2">
      <c r="U3577" s="460"/>
    </row>
    <row r="3578" spans="21:21" x14ac:dyDescent="0.2">
      <c r="U3578" s="460"/>
    </row>
    <row r="3579" spans="21:21" x14ac:dyDescent="0.2">
      <c r="U3579" s="460"/>
    </row>
    <row r="3580" spans="21:21" x14ac:dyDescent="0.2">
      <c r="U3580" s="460"/>
    </row>
    <row r="3581" spans="21:21" x14ac:dyDescent="0.2">
      <c r="U3581" s="460"/>
    </row>
    <row r="3582" spans="21:21" x14ac:dyDescent="0.2">
      <c r="U3582" s="460"/>
    </row>
    <row r="3583" spans="21:21" x14ac:dyDescent="0.2">
      <c r="U3583" s="460"/>
    </row>
    <row r="3584" spans="21:21" x14ac:dyDescent="0.2">
      <c r="U3584" s="460"/>
    </row>
    <row r="3585" spans="21:21" x14ac:dyDescent="0.2">
      <c r="U3585" s="460"/>
    </row>
    <row r="3586" spans="21:21" x14ac:dyDescent="0.2">
      <c r="U3586" s="460"/>
    </row>
    <row r="3587" spans="21:21" x14ac:dyDescent="0.2">
      <c r="U3587" s="460"/>
    </row>
    <row r="3588" spans="21:21" x14ac:dyDescent="0.2">
      <c r="U3588" s="460"/>
    </row>
    <row r="3589" spans="21:21" x14ac:dyDescent="0.2">
      <c r="U3589" s="460"/>
    </row>
    <row r="3590" spans="21:21" x14ac:dyDescent="0.2">
      <c r="U3590" s="460"/>
    </row>
    <row r="3591" spans="21:21" x14ac:dyDescent="0.2">
      <c r="U3591" s="460"/>
    </row>
    <row r="3592" spans="21:21" x14ac:dyDescent="0.2">
      <c r="U3592" s="460"/>
    </row>
    <row r="3593" spans="21:21" x14ac:dyDescent="0.2">
      <c r="U3593" s="460"/>
    </row>
    <row r="3594" spans="21:21" x14ac:dyDescent="0.2">
      <c r="U3594" s="460"/>
    </row>
    <row r="3595" spans="21:21" x14ac:dyDescent="0.2">
      <c r="U3595" s="460"/>
    </row>
    <row r="3596" spans="21:21" x14ac:dyDescent="0.2">
      <c r="U3596" s="460"/>
    </row>
    <row r="3597" spans="21:21" x14ac:dyDescent="0.2">
      <c r="U3597" s="460"/>
    </row>
    <row r="3598" spans="21:21" x14ac:dyDescent="0.2">
      <c r="U3598" s="460"/>
    </row>
    <row r="3599" spans="21:21" x14ac:dyDescent="0.2">
      <c r="U3599" s="460"/>
    </row>
    <row r="3600" spans="21:21" x14ac:dyDescent="0.2">
      <c r="U3600" s="460"/>
    </row>
    <row r="3601" spans="21:21" x14ac:dyDescent="0.2">
      <c r="U3601" s="460"/>
    </row>
    <row r="3602" spans="21:21" x14ac:dyDescent="0.2">
      <c r="U3602" s="460"/>
    </row>
    <row r="3603" spans="21:21" x14ac:dyDescent="0.2">
      <c r="U3603" s="460"/>
    </row>
    <row r="3604" spans="21:21" x14ac:dyDescent="0.2">
      <c r="U3604" s="460"/>
    </row>
    <row r="3605" spans="21:21" x14ac:dyDescent="0.2">
      <c r="U3605" s="460"/>
    </row>
    <row r="3606" spans="21:21" x14ac:dyDescent="0.2">
      <c r="U3606" s="460"/>
    </row>
    <row r="3607" spans="21:21" x14ac:dyDescent="0.2">
      <c r="U3607" s="460"/>
    </row>
    <row r="3608" spans="21:21" x14ac:dyDescent="0.2">
      <c r="U3608" s="460"/>
    </row>
    <row r="3609" spans="21:21" x14ac:dyDescent="0.2">
      <c r="U3609" s="460"/>
    </row>
    <row r="3610" spans="21:21" x14ac:dyDescent="0.2">
      <c r="U3610" s="460"/>
    </row>
    <row r="3611" spans="21:21" x14ac:dyDescent="0.2">
      <c r="U3611" s="460"/>
    </row>
    <row r="3612" spans="21:21" x14ac:dyDescent="0.2">
      <c r="U3612" s="460"/>
    </row>
    <row r="3613" spans="21:21" x14ac:dyDescent="0.2">
      <c r="U3613" s="460"/>
    </row>
    <row r="3614" spans="21:21" x14ac:dyDescent="0.2">
      <c r="U3614" s="460"/>
    </row>
    <row r="3615" spans="21:21" x14ac:dyDescent="0.2">
      <c r="U3615" s="460"/>
    </row>
    <row r="3616" spans="21:21" x14ac:dyDescent="0.2">
      <c r="U3616" s="460"/>
    </row>
    <row r="3617" spans="21:21" x14ac:dyDescent="0.2">
      <c r="U3617" s="460"/>
    </row>
    <row r="3618" spans="21:21" x14ac:dyDescent="0.2">
      <c r="U3618" s="460"/>
    </row>
    <row r="3619" spans="21:21" x14ac:dyDescent="0.2">
      <c r="U3619" s="460"/>
    </row>
    <row r="3620" spans="21:21" x14ac:dyDescent="0.2">
      <c r="U3620" s="460"/>
    </row>
    <row r="3621" spans="21:21" x14ac:dyDescent="0.2">
      <c r="U3621" s="460"/>
    </row>
    <row r="3622" spans="21:21" x14ac:dyDescent="0.2">
      <c r="U3622" s="460"/>
    </row>
    <row r="3623" spans="21:21" x14ac:dyDescent="0.2">
      <c r="U3623" s="460"/>
    </row>
    <row r="3624" spans="21:21" x14ac:dyDescent="0.2">
      <c r="U3624" s="460"/>
    </row>
    <row r="3625" spans="21:21" x14ac:dyDescent="0.2">
      <c r="U3625" s="460"/>
    </row>
    <row r="3626" spans="21:21" x14ac:dyDescent="0.2">
      <c r="U3626" s="460"/>
    </row>
    <row r="3627" spans="21:21" x14ac:dyDescent="0.2">
      <c r="U3627" s="460"/>
    </row>
    <row r="3628" spans="21:21" x14ac:dyDescent="0.2">
      <c r="U3628" s="460"/>
    </row>
    <row r="3629" spans="21:21" x14ac:dyDescent="0.2">
      <c r="U3629" s="460"/>
    </row>
    <row r="3630" spans="21:21" x14ac:dyDescent="0.2">
      <c r="U3630" s="460"/>
    </row>
    <row r="3631" spans="21:21" x14ac:dyDescent="0.2">
      <c r="U3631" s="460"/>
    </row>
    <row r="3632" spans="21:21" x14ac:dyDescent="0.2">
      <c r="U3632" s="460"/>
    </row>
    <row r="3633" spans="21:21" x14ac:dyDescent="0.2">
      <c r="U3633" s="460"/>
    </row>
    <row r="3634" spans="21:21" x14ac:dyDescent="0.2">
      <c r="U3634" s="460"/>
    </row>
    <row r="3635" spans="21:21" x14ac:dyDescent="0.2">
      <c r="U3635" s="460"/>
    </row>
    <row r="3636" spans="21:21" x14ac:dyDescent="0.2">
      <c r="U3636" s="460"/>
    </row>
    <row r="3637" spans="21:21" x14ac:dyDescent="0.2">
      <c r="U3637" s="460"/>
    </row>
    <row r="3638" spans="21:21" x14ac:dyDescent="0.2">
      <c r="U3638" s="460"/>
    </row>
    <row r="3639" spans="21:21" x14ac:dyDescent="0.2">
      <c r="U3639" s="460"/>
    </row>
    <row r="3640" spans="21:21" x14ac:dyDescent="0.2">
      <c r="U3640" s="460"/>
    </row>
    <row r="3641" spans="21:21" x14ac:dyDescent="0.2">
      <c r="U3641" s="460"/>
    </row>
    <row r="3642" spans="21:21" x14ac:dyDescent="0.2">
      <c r="U3642" s="460"/>
    </row>
    <row r="3643" spans="21:21" x14ac:dyDescent="0.2">
      <c r="U3643" s="460"/>
    </row>
    <row r="3644" spans="21:21" x14ac:dyDescent="0.2">
      <c r="U3644" s="460"/>
    </row>
    <row r="3645" spans="21:21" x14ac:dyDescent="0.2">
      <c r="U3645" s="460"/>
    </row>
    <row r="3646" spans="21:21" x14ac:dyDescent="0.2">
      <c r="U3646" s="460"/>
    </row>
    <row r="3647" spans="21:21" x14ac:dyDescent="0.2">
      <c r="U3647" s="460"/>
    </row>
    <row r="3648" spans="21:21" x14ac:dyDescent="0.2">
      <c r="U3648" s="460"/>
    </row>
    <row r="3649" spans="21:21" x14ac:dyDescent="0.2">
      <c r="U3649" s="460"/>
    </row>
    <row r="3650" spans="21:21" x14ac:dyDescent="0.2">
      <c r="U3650" s="460"/>
    </row>
    <row r="3651" spans="21:21" x14ac:dyDescent="0.2">
      <c r="U3651" s="460"/>
    </row>
    <row r="3652" spans="21:21" x14ac:dyDescent="0.2">
      <c r="U3652" s="460"/>
    </row>
    <row r="3653" spans="21:21" x14ac:dyDescent="0.2">
      <c r="U3653" s="460"/>
    </row>
    <row r="3654" spans="21:21" x14ac:dyDescent="0.2">
      <c r="U3654" s="460"/>
    </row>
    <row r="3655" spans="21:21" x14ac:dyDescent="0.2">
      <c r="U3655" s="460"/>
    </row>
    <row r="3656" spans="21:21" x14ac:dyDescent="0.2">
      <c r="U3656" s="460"/>
    </row>
    <row r="3657" spans="21:21" x14ac:dyDescent="0.2">
      <c r="U3657" s="460"/>
    </row>
    <row r="3658" spans="21:21" x14ac:dyDescent="0.2">
      <c r="U3658" s="460"/>
    </row>
    <row r="3659" spans="21:21" x14ac:dyDescent="0.2">
      <c r="U3659" s="460"/>
    </row>
    <row r="3660" spans="21:21" x14ac:dyDescent="0.2">
      <c r="U3660" s="460"/>
    </row>
    <row r="3661" spans="21:21" x14ac:dyDescent="0.2">
      <c r="U3661" s="460"/>
    </row>
    <row r="3662" spans="21:21" x14ac:dyDescent="0.2">
      <c r="U3662" s="460"/>
    </row>
    <row r="3663" spans="21:21" x14ac:dyDescent="0.2">
      <c r="U3663" s="460"/>
    </row>
    <row r="3664" spans="21:21" x14ac:dyDescent="0.2">
      <c r="U3664" s="460"/>
    </row>
    <row r="3665" spans="21:21" x14ac:dyDescent="0.2">
      <c r="U3665" s="460"/>
    </row>
    <row r="3666" spans="21:21" x14ac:dyDescent="0.2">
      <c r="U3666" s="460"/>
    </row>
    <row r="3667" spans="21:21" x14ac:dyDescent="0.2">
      <c r="U3667" s="460"/>
    </row>
    <row r="3668" spans="21:21" x14ac:dyDescent="0.2">
      <c r="U3668" s="460"/>
    </row>
    <row r="3669" spans="21:21" x14ac:dyDescent="0.2">
      <c r="U3669" s="460"/>
    </row>
    <row r="3670" spans="21:21" x14ac:dyDescent="0.2">
      <c r="U3670" s="460"/>
    </row>
    <row r="3671" spans="21:21" x14ac:dyDescent="0.2">
      <c r="U3671" s="460"/>
    </row>
    <row r="3672" spans="21:21" x14ac:dyDescent="0.2">
      <c r="U3672" s="460"/>
    </row>
    <row r="3673" spans="21:21" x14ac:dyDescent="0.2">
      <c r="U3673" s="460"/>
    </row>
    <row r="3674" spans="21:21" x14ac:dyDescent="0.2">
      <c r="U3674" s="460"/>
    </row>
    <row r="3675" spans="21:21" x14ac:dyDescent="0.2">
      <c r="U3675" s="460"/>
    </row>
    <row r="3676" spans="21:21" x14ac:dyDescent="0.2">
      <c r="U3676" s="460"/>
    </row>
    <row r="3677" spans="21:21" x14ac:dyDescent="0.2">
      <c r="U3677" s="460"/>
    </row>
    <row r="3678" spans="21:21" x14ac:dyDescent="0.2">
      <c r="U3678" s="460"/>
    </row>
    <row r="3679" spans="21:21" x14ac:dyDescent="0.2">
      <c r="U3679" s="460"/>
    </row>
    <row r="3680" spans="21:21" x14ac:dyDescent="0.2">
      <c r="U3680" s="460"/>
    </row>
    <row r="3681" spans="21:21" x14ac:dyDescent="0.2">
      <c r="U3681" s="460"/>
    </row>
    <row r="3682" spans="21:21" x14ac:dyDescent="0.2">
      <c r="U3682" s="460"/>
    </row>
    <row r="3683" spans="21:21" x14ac:dyDescent="0.2">
      <c r="U3683" s="460"/>
    </row>
    <row r="3684" spans="21:21" x14ac:dyDescent="0.2">
      <c r="U3684" s="460"/>
    </row>
    <row r="3685" spans="21:21" x14ac:dyDescent="0.2">
      <c r="U3685" s="460"/>
    </row>
    <row r="3686" spans="21:21" x14ac:dyDescent="0.2">
      <c r="U3686" s="460"/>
    </row>
    <row r="3687" spans="21:21" x14ac:dyDescent="0.2">
      <c r="U3687" s="460"/>
    </row>
    <row r="3688" spans="21:21" x14ac:dyDescent="0.2">
      <c r="U3688" s="460"/>
    </row>
    <row r="3689" spans="21:21" x14ac:dyDescent="0.2">
      <c r="U3689" s="460"/>
    </row>
    <row r="3690" spans="21:21" x14ac:dyDescent="0.2">
      <c r="U3690" s="460"/>
    </row>
    <row r="3691" spans="21:21" x14ac:dyDescent="0.2">
      <c r="U3691" s="460"/>
    </row>
    <row r="3692" spans="21:21" x14ac:dyDescent="0.2">
      <c r="U3692" s="460"/>
    </row>
    <row r="3693" spans="21:21" x14ac:dyDescent="0.2">
      <c r="U3693" s="460"/>
    </row>
    <row r="3694" spans="21:21" x14ac:dyDescent="0.2">
      <c r="U3694" s="460"/>
    </row>
    <row r="3695" spans="21:21" x14ac:dyDescent="0.2">
      <c r="U3695" s="460"/>
    </row>
    <row r="3696" spans="21:21" x14ac:dyDescent="0.2">
      <c r="U3696" s="460"/>
    </row>
    <row r="3697" spans="21:21" x14ac:dyDescent="0.2">
      <c r="U3697" s="460"/>
    </row>
    <row r="3698" spans="21:21" x14ac:dyDescent="0.2">
      <c r="U3698" s="460"/>
    </row>
    <row r="3699" spans="21:21" x14ac:dyDescent="0.2">
      <c r="U3699" s="460"/>
    </row>
    <row r="3700" spans="21:21" x14ac:dyDescent="0.2">
      <c r="U3700" s="460"/>
    </row>
    <row r="3701" spans="21:21" x14ac:dyDescent="0.2">
      <c r="U3701" s="460"/>
    </row>
    <row r="3702" spans="21:21" x14ac:dyDescent="0.2">
      <c r="U3702" s="460"/>
    </row>
    <row r="3703" spans="21:21" x14ac:dyDescent="0.2">
      <c r="U3703" s="460"/>
    </row>
    <row r="3704" spans="21:21" x14ac:dyDescent="0.2">
      <c r="U3704" s="460"/>
    </row>
    <row r="3705" spans="21:21" x14ac:dyDescent="0.2">
      <c r="U3705" s="460"/>
    </row>
    <row r="3706" spans="21:21" x14ac:dyDescent="0.2">
      <c r="U3706" s="460"/>
    </row>
    <row r="3707" spans="21:21" x14ac:dyDescent="0.2">
      <c r="U3707" s="460"/>
    </row>
    <row r="3708" spans="21:21" x14ac:dyDescent="0.2">
      <c r="U3708" s="460"/>
    </row>
    <row r="3709" spans="21:21" x14ac:dyDescent="0.2">
      <c r="U3709" s="460"/>
    </row>
    <row r="3710" spans="21:21" x14ac:dyDescent="0.2">
      <c r="U3710" s="460"/>
    </row>
    <row r="3711" spans="21:21" x14ac:dyDescent="0.2">
      <c r="U3711" s="460"/>
    </row>
    <row r="3712" spans="21:21" x14ac:dyDescent="0.2">
      <c r="U3712" s="460"/>
    </row>
    <row r="3713" spans="21:21" x14ac:dyDescent="0.2">
      <c r="U3713" s="460"/>
    </row>
    <row r="3714" spans="21:21" x14ac:dyDescent="0.2">
      <c r="U3714" s="460"/>
    </row>
    <row r="3715" spans="21:21" x14ac:dyDescent="0.2">
      <c r="U3715" s="460"/>
    </row>
    <row r="3716" spans="21:21" x14ac:dyDescent="0.2">
      <c r="U3716" s="460"/>
    </row>
    <row r="3717" spans="21:21" x14ac:dyDescent="0.2">
      <c r="U3717" s="460"/>
    </row>
    <row r="3718" spans="21:21" x14ac:dyDescent="0.2">
      <c r="U3718" s="460"/>
    </row>
    <row r="3719" spans="21:21" x14ac:dyDescent="0.2">
      <c r="U3719" s="460"/>
    </row>
    <row r="3720" spans="21:21" x14ac:dyDescent="0.2">
      <c r="U3720" s="460"/>
    </row>
    <row r="3721" spans="21:21" x14ac:dyDescent="0.2">
      <c r="U3721" s="460"/>
    </row>
    <row r="3722" spans="21:21" x14ac:dyDescent="0.2">
      <c r="U3722" s="460"/>
    </row>
    <row r="3723" spans="21:21" x14ac:dyDescent="0.2">
      <c r="U3723" s="460"/>
    </row>
    <row r="3724" spans="21:21" x14ac:dyDescent="0.2">
      <c r="U3724" s="460"/>
    </row>
    <row r="3725" spans="21:21" x14ac:dyDescent="0.2">
      <c r="U3725" s="460"/>
    </row>
    <row r="3726" spans="21:21" x14ac:dyDescent="0.2">
      <c r="U3726" s="460"/>
    </row>
    <row r="3727" spans="21:21" x14ac:dyDescent="0.2">
      <c r="U3727" s="460"/>
    </row>
    <row r="3728" spans="21:21" x14ac:dyDescent="0.2">
      <c r="U3728" s="460"/>
    </row>
    <row r="3729" spans="21:21" x14ac:dyDescent="0.2">
      <c r="U3729" s="460"/>
    </row>
    <row r="3730" spans="21:21" x14ac:dyDescent="0.2">
      <c r="U3730" s="460"/>
    </row>
    <row r="3731" spans="21:21" x14ac:dyDescent="0.2">
      <c r="U3731" s="460"/>
    </row>
    <row r="3732" spans="21:21" x14ac:dyDescent="0.2">
      <c r="U3732" s="460"/>
    </row>
    <row r="3733" spans="21:21" x14ac:dyDescent="0.2">
      <c r="U3733" s="460"/>
    </row>
    <row r="3734" spans="21:21" x14ac:dyDescent="0.2">
      <c r="U3734" s="460"/>
    </row>
    <row r="3735" spans="21:21" x14ac:dyDescent="0.2">
      <c r="U3735" s="460"/>
    </row>
    <row r="3736" spans="21:21" x14ac:dyDescent="0.2">
      <c r="U3736" s="460"/>
    </row>
    <row r="3737" spans="21:21" x14ac:dyDescent="0.2">
      <c r="U3737" s="460"/>
    </row>
    <row r="3738" spans="21:21" x14ac:dyDescent="0.2">
      <c r="U3738" s="460"/>
    </row>
    <row r="3739" spans="21:21" x14ac:dyDescent="0.2">
      <c r="U3739" s="460"/>
    </row>
    <row r="3740" spans="21:21" x14ac:dyDescent="0.2">
      <c r="U3740" s="460"/>
    </row>
    <row r="3741" spans="21:21" x14ac:dyDescent="0.2">
      <c r="U3741" s="460"/>
    </row>
    <row r="3742" spans="21:21" x14ac:dyDescent="0.2">
      <c r="U3742" s="460"/>
    </row>
    <row r="3743" spans="21:21" x14ac:dyDescent="0.2">
      <c r="U3743" s="460"/>
    </row>
    <row r="3744" spans="21:21" x14ac:dyDescent="0.2">
      <c r="U3744" s="460"/>
    </row>
    <row r="3745" spans="21:21" x14ac:dyDescent="0.2">
      <c r="U3745" s="460"/>
    </row>
    <row r="3746" spans="21:21" x14ac:dyDescent="0.2">
      <c r="U3746" s="460"/>
    </row>
    <row r="3747" spans="21:21" x14ac:dyDescent="0.2">
      <c r="U3747" s="460"/>
    </row>
    <row r="3748" spans="21:21" x14ac:dyDescent="0.2">
      <c r="U3748" s="460"/>
    </row>
    <row r="3749" spans="21:21" x14ac:dyDescent="0.2">
      <c r="U3749" s="460"/>
    </row>
    <row r="3750" spans="21:21" x14ac:dyDescent="0.2">
      <c r="U3750" s="460"/>
    </row>
    <row r="3751" spans="21:21" x14ac:dyDescent="0.2">
      <c r="U3751" s="460"/>
    </row>
    <row r="3752" spans="21:21" x14ac:dyDescent="0.2">
      <c r="U3752" s="460"/>
    </row>
    <row r="3753" spans="21:21" x14ac:dyDescent="0.2">
      <c r="U3753" s="460"/>
    </row>
    <row r="3754" spans="21:21" x14ac:dyDescent="0.2">
      <c r="U3754" s="460"/>
    </row>
    <row r="3755" spans="21:21" x14ac:dyDescent="0.2">
      <c r="U3755" s="460"/>
    </row>
    <row r="3756" spans="21:21" x14ac:dyDescent="0.2">
      <c r="U3756" s="460"/>
    </row>
    <row r="3757" spans="21:21" x14ac:dyDescent="0.2">
      <c r="U3757" s="460"/>
    </row>
    <row r="3758" spans="21:21" x14ac:dyDescent="0.2">
      <c r="U3758" s="460"/>
    </row>
    <row r="3759" spans="21:21" x14ac:dyDescent="0.2">
      <c r="U3759" s="460"/>
    </row>
    <row r="3760" spans="21:21" x14ac:dyDescent="0.2">
      <c r="U3760" s="460"/>
    </row>
    <row r="3761" spans="21:21" x14ac:dyDescent="0.2">
      <c r="U3761" s="460"/>
    </row>
    <row r="3762" spans="21:21" x14ac:dyDescent="0.2">
      <c r="U3762" s="460"/>
    </row>
    <row r="3763" spans="21:21" x14ac:dyDescent="0.2">
      <c r="U3763" s="460"/>
    </row>
    <row r="3764" spans="21:21" x14ac:dyDescent="0.2">
      <c r="U3764" s="460"/>
    </row>
    <row r="3765" spans="21:21" x14ac:dyDescent="0.2">
      <c r="U3765" s="460"/>
    </row>
    <row r="3766" spans="21:21" x14ac:dyDescent="0.2">
      <c r="U3766" s="460"/>
    </row>
    <row r="3767" spans="21:21" x14ac:dyDescent="0.2">
      <c r="U3767" s="460"/>
    </row>
    <row r="3768" spans="21:21" x14ac:dyDescent="0.2">
      <c r="U3768" s="460"/>
    </row>
    <row r="3769" spans="21:21" x14ac:dyDescent="0.2">
      <c r="U3769" s="460"/>
    </row>
    <row r="3770" spans="21:21" x14ac:dyDescent="0.2">
      <c r="U3770" s="460"/>
    </row>
    <row r="3771" spans="21:21" x14ac:dyDescent="0.2">
      <c r="U3771" s="460"/>
    </row>
    <row r="3772" spans="21:21" x14ac:dyDescent="0.2">
      <c r="U3772" s="460"/>
    </row>
    <row r="3773" spans="21:21" x14ac:dyDescent="0.2">
      <c r="U3773" s="460"/>
    </row>
    <row r="3774" spans="21:21" x14ac:dyDescent="0.2">
      <c r="U3774" s="460"/>
    </row>
    <row r="3775" spans="21:21" x14ac:dyDescent="0.2">
      <c r="U3775" s="460"/>
    </row>
    <row r="3776" spans="21:21" x14ac:dyDescent="0.2">
      <c r="U3776" s="460"/>
    </row>
    <row r="3777" spans="21:21" x14ac:dyDescent="0.2">
      <c r="U3777" s="460"/>
    </row>
    <row r="3778" spans="21:21" x14ac:dyDescent="0.2">
      <c r="U3778" s="460"/>
    </row>
    <row r="3779" spans="21:21" x14ac:dyDescent="0.2">
      <c r="U3779" s="460"/>
    </row>
    <row r="3780" spans="21:21" x14ac:dyDescent="0.2">
      <c r="U3780" s="460"/>
    </row>
    <row r="3781" spans="21:21" x14ac:dyDescent="0.2">
      <c r="U3781" s="460"/>
    </row>
    <row r="3782" spans="21:21" x14ac:dyDescent="0.2">
      <c r="U3782" s="460"/>
    </row>
    <row r="3783" spans="21:21" x14ac:dyDescent="0.2">
      <c r="U3783" s="460"/>
    </row>
    <row r="3784" spans="21:21" x14ac:dyDescent="0.2">
      <c r="U3784" s="460"/>
    </row>
    <row r="3785" spans="21:21" x14ac:dyDescent="0.2">
      <c r="U3785" s="460"/>
    </row>
    <row r="3786" spans="21:21" x14ac:dyDescent="0.2">
      <c r="U3786" s="460"/>
    </row>
    <row r="3787" spans="21:21" x14ac:dyDescent="0.2">
      <c r="U3787" s="460"/>
    </row>
    <row r="3788" spans="21:21" x14ac:dyDescent="0.2">
      <c r="U3788" s="460"/>
    </row>
    <row r="3789" spans="21:21" x14ac:dyDescent="0.2">
      <c r="U3789" s="460"/>
    </row>
    <row r="3790" spans="21:21" x14ac:dyDescent="0.2">
      <c r="U3790" s="460"/>
    </row>
    <row r="3791" spans="21:21" x14ac:dyDescent="0.2">
      <c r="U3791" s="460"/>
    </row>
    <row r="3792" spans="21:21" x14ac:dyDescent="0.2">
      <c r="U3792" s="460"/>
    </row>
    <row r="3793" spans="21:21" x14ac:dyDescent="0.2">
      <c r="U3793" s="460"/>
    </row>
    <row r="3794" spans="21:21" x14ac:dyDescent="0.2">
      <c r="U3794" s="460"/>
    </row>
    <row r="3795" spans="21:21" x14ac:dyDescent="0.2">
      <c r="U3795" s="460"/>
    </row>
    <row r="3796" spans="21:21" x14ac:dyDescent="0.2">
      <c r="U3796" s="460"/>
    </row>
    <row r="3797" spans="21:21" x14ac:dyDescent="0.2">
      <c r="U3797" s="460"/>
    </row>
    <row r="3798" spans="21:21" x14ac:dyDescent="0.2">
      <c r="U3798" s="460"/>
    </row>
    <row r="3799" spans="21:21" x14ac:dyDescent="0.2">
      <c r="U3799" s="460"/>
    </row>
    <row r="3800" spans="21:21" x14ac:dyDescent="0.2">
      <c r="U3800" s="460"/>
    </row>
    <row r="3801" spans="21:21" x14ac:dyDescent="0.2">
      <c r="U3801" s="460"/>
    </row>
    <row r="3802" spans="21:21" x14ac:dyDescent="0.2">
      <c r="U3802" s="460"/>
    </row>
    <row r="3803" spans="21:21" x14ac:dyDescent="0.2">
      <c r="U3803" s="460"/>
    </row>
    <row r="3804" spans="21:21" x14ac:dyDescent="0.2">
      <c r="U3804" s="460"/>
    </row>
    <row r="3805" spans="21:21" x14ac:dyDescent="0.2">
      <c r="U3805" s="460"/>
    </row>
    <row r="3806" spans="21:21" x14ac:dyDescent="0.2">
      <c r="U3806" s="460"/>
    </row>
    <row r="3807" spans="21:21" x14ac:dyDescent="0.2">
      <c r="U3807" s="460"/>
    </row>
    <row r="3808" spans="21:21" x14ac:dyDescent="0.2">
      <c r="U3808" s="460"/>
    </row>
    <row r="3809" spans="21:21" x14ac:dyDescent="0.2">
      <c r="U3809" s="460"/>
    </row>
    <row r="3810" spans="21:21" x14ac:dyDescent="0.2">
      <c r="U3810" s="460"/>
    </row>
    <row r="3811" spans="21:21" x14ac:dyDescent="0.2">
      <c r="U3811" s="460"/>
    </row>
    <row r="3812" spans="21:21" x14ac:dyDescent="0.2">
      <c r="U3812" s="460"/>
    </row>
    <row r="3813" spans="21:21" x14ac:dyDescent="0.2">
      <c r="U3813" s="460"/>
    </row>
    <row r="3814" spans="21:21" x14ac:dyDescent="0.2">
      <c r="U3814" s="460"/>
    </row>
    <row r="3815" spans="21:21" x14ac:dyDescent="0.2">
      <c r="U3815" s="460"/>
    </row>
    <row r="3816" spans="21:21" x14ac:dyDescent="0.2">
      <c r="U3816" s="460"/>
    </row>
    <row r="3817" spans="21:21" x14ac:dyDescent="0.2">
      <c r="U3817" s="460"/>
    </row>
    <row r="3818" spans="21:21" x14ac:dyDescent="0.2">
      <c r="U3818" s="460"/>
    </row>
    <row r="3819" spans="21:21" x14ac:dyDescent="0.2">
      <c r="U3819" s="460"/>
    </row>
    <row r="3820" spans="21:21" x14ac:dyDescent="0.2">
      <c r="U3820" s="460"/>
    </row>
    <row r="3821" spans="21:21" x14ac:dyDescent="0.2">
      <c r="U3821" s="460"/>
    </row>
    <row r="3822" spans="21:21" x14ac:dyDescent="0.2">
      <c r="U3822" s="460"/>
    </row>
    <row r="3823" spans="21:21" x14ac:dyDescent="0.2">
      <c r="U3823" s="460"/>
    </row>
    <row r="3824" spans="21:21" x14ac:dyDescent="0.2">
      <c r="U3824" s="460"/>
    </row>
    <row r="3825" spans="21:21" x14ac:dyDescent="0.2">
      <c r="U3825" s="460"/>
    </row>
    <row r="3826" spans="21:21" x14ac:dyDescent="0.2">
      <c r="U3826" s="460"/>
    </row>
    <row r="3827" spans="21:21" x14ac:dyDescent="0.2">
      <c r="U3827" s="460"/>
    </row>
    <row r="3828" spans="21:21" x14ac:dyDescent="0.2">
      <c r="U3828" s="460"/>
    </row>
    <row r="3829" spans="21:21" x14ac:dyDescent="0.2">
      <c r="U3829" s="460"/>
    </row>
    <row r="3830" spans="21:21" x14ac:dyDescent="0.2">
      <c r="U3830" s="460"/>
    </row>
    <row r="3831" spans="21:21" x14ac:dyDescent="0.2">
      <c r="U3831" s="460"/>
    </row>
    <row r="3832" spans="21:21" x14ac:dyDescent="0.2">
      <c r="U3832" s="460"/>
    </row>
    <row r="3833" spans="21:21" x14ac:dyDescent="0.2">
      <c r="U3833" s="460"/>
    </row>
    <row r="3834" spans="21:21" x14ac:dyDescent="0.2">
      <c r="U3834" s="460"/>
    </row>
    <row r="3835" spans="21:21" x14ac:dyDescent="0.2">
      <c r="U3835" s="460"/>
    </row>
    <row r="3836" spans="21:21" x14ac:dyDescent="0.2">
      <c r="U3836" s="460"/>
    </row>
    <row r="3837" spans="21:21" x14ac:dyDescent="0.2">
      <c r="U3837" s="460"/>
    </row>
    <row r="3838" spans="21:21" x14ac:dyDescent="0.2">
      <c r="U3838" s="460"/>
    </row>
    <row r="3839" spans="21:21" x14ac:dyDescent="0.2">
      <c r="U3839" s="460"/>
    </row>
    <row r="3840" spans="21:21" x14ac:dyDescent="0.2">
      <c r="U3840" s="460"/>
    </row>
    <row r="3841" spans="21:21" x14ac:dyDescent="0.2">
      <c r="U3841" s="460"/>
    </row>
    <row r="3842" spans="21:21" x14ac:dyDescent="0.2">
      <c r="U3842" s="460"/>
    </row>
    <row r="3843" spans="21:21" x14ac:dyDescent="0.2">
      <c r="U3843" s="460"/>
    </row>
    <row r="3844" spans="21:21" x14ac:dyDescent="0.2">
      <c r="U3844" s="460"/>
    </row>
    <row r="3845" spans="21:21" x14ac:dyDescent="0.2">
      <c r="U3845" s="460"/>
    </row>
    <row r="3846" spans="21:21" x14ac:dyDescent="0.2">
      <c r="U3846" s="460"/>
    </row>
    <row r="3847" spans="21:21" x14ac:dyDescent="0.2">
      <c r="U3847" s="460"/>
    </row>
    <row r="3848" spans="21:21" x14ac:dyDescent="0.2">
      <c r="U3848" s="460"/>
    </row>
    <row r="3849" spans="21:21" x14ac:dyDescent="0.2">
      <c r="U3849" s="460"/>
    </row>
    <row r="3850" spans="21:21" x14ac:dyDescent="0.2">
      <c r="U3850" s="460"/>
    </row>
    <row r="3851" spans="21:21" x14ac:dyDescent="0.2">
      <c r="U3851" s="460"/>
    </row>
    <row r="3852" spans="21:21" x14ac:dyDescent="0.2">
      <c r="U3852" s="460"/>
    </row>
    <row r="3853" spans="21:21" x14ac:dyDescent="0.2">
      <c r="U3853" s="460"/>
    </row>
    <row r="3854" spans="21:21" x14ac:dyDescent="0.2">
      <c r="U3854" s="460"/>
    </row>
    <row r="3855" spans="21:21" x14ac:dyDescent="0.2">
      <c r="U3855" s="460"/>
    </row>
    <row r="3856" spans="21:21" x14ac:dyDescent="0.2">
      <c r="U3856" s="460"/>
    </row>
    <row r="3857" spans="21:21" x14ac:dyDescent="0.2">
      <c r="U3857" s="460"/>
    </row>
    <row r="3858" spans="21:21" x14ac:dyDescent="0.2">
      <c r="U3858" s="460"/>
    </row>
    <row r="3859" spans="21:21" x14ac:dyDescent="0.2">
      <c r="U3859" s="460"/>
    </row>
    <row r="3860" spans="21:21" x14ac:dyDescent="0.2">
      <c r="U3860" s="460"/>
    </row>
    <row r="3861" spans="21:21" x14ac:dyDescent="0.2">
      <c r="U3861" s="460"/>
    </row>
    <row r="3862" spans="21:21" x14ac:dyDescent="0.2">
      <c r="U3862" s="460"/>
    </row>
    <row r="3863" spans="21:21" x14ac:dyDescent="0.2">
      <c r="U3863" s="460"/>
    </row>
    <row r="3864" spans="21:21" x14ac:dyDescent="0.2">
      <c r="U3864" s="460"/>
    </row>
    <row r="3865" spans="21:21" x14ac:dyDescent="0.2">
      <c r="U3865" s="460"/>
    </row>
    <row r="3866" spans="21:21" x14ac:dyDescent="0.2">
      <c r="U3866" s="460"/>
    </row>
    <row r="3867" spans="21:21" x14ac:dyDescent="0.2">
      <c r="U3867" s="460"/>
    </row>
    <row r="3868" spans="21:21" x14ac:dyDescent="0.2">
      <c r="U3868" s="460"/>
    </row>
    <row r="3869" spans="21:21" x14ac:dyDescent="0.2">
      <c r="U3869" s="460"/>
    </row>
    <row r="3870" spans="21:21" x14ac:dyDescent="0.2">
      <c r="U3870" s="460"/>
    </row>
    <row r="3871" spans="21:21" x14ac:dyDescent="0.2">
      <c r="U3871" s="460"/>
    </row>
    <row r="3872" spans="21:21" x14ac:dyDescent="0.2">
      <c r="U3872" s="460"/>
    </row>
    <row r="3873" spans="21:21" x14ac:dyDescent="0.2">
      <c r="U3873" s="460"/>
    </row>
    <row r="3874" spans="21:21" x14ac:dyDescent="0.2">
      <c r="U3874" s="460"/>
    </row>
    <row r="3875" spans="21:21" x14ac:dyDescent="0.2">
      <c r="U3875" s="460"/>
    </row>
    <row r="3876" spans="21:21" x14ac:dyDescent="0.2">
      <c r="U3876" s="460"/>
    </row>
    <row r="3877" spans="21:21" x14ac:dyDescent="0.2">
      <c r="U3877" s="460"/>
    </row>
    <row r="3878" spans="21:21" x14ac:dyDescent="0.2">
      <c r="U3878" s="460"/>
    </row>
    <row r="3879" spans="21:21" x14ac:dyDescent="0.2">
      <c r="U3879" s="460"/>
    </row>
    <row r="3880" spans="21:21" x14ac:dyDescent="0.2">
      <c r="U3880" s="460"/>
    </row>
    <row r="3881" spans="21:21" x14ac:dyDescent="0.2">
      <c r="U3881" s="460"/>
    </row>
    <row r="3882" spans="21:21" x14ac:dyDescent="0.2">
      <c r="U3882" s="460"/>
    </row>
    <row r="3883" spans="21:21" x14ac:dyDescent="0.2">
      <c r="U3883" s="460"/>
    </row>
    <row r="3884" spans="21:21" x14ac:dyDescent="0.2">
      <c r="U3884" s="460"/>
    </row>
    <row r="3885" spans="21:21" x14ac:dyDescent="0.2">
      <c r="U3885" s="460"/>
    </row>
    <row r="3886" spans="21:21" x14ac:dyDescent="0.2">
      <c r="U3886" s="460"/>
    </row>
    <row r="3887" spans="21:21" x14ac:dyDescent="0.2">
      <c r="U3887" s="460"/>
    </row>
    <row r="3888" spans="21:21" x14ac:dyDescent="0.2">
      <c r="U3888" s="460"/>
    </row>
    <row r="3889" spans="21:21" x14ac:dyDescent="0.2">
      <c r="U3889" s="460"/>
    </row>
    <row r="3890" spans="21:21" x14ac:dyDescent="0.2">
      <c r="U3890" s="460"/>
    </row>
    <row r="3891" spans="21:21" x14ac:dyDescent="0.2">
      <c r="U3891" s="460"/>
    </row>
    <row r="3892" spans="21:21" x14ac:dyDescent="0.2">
      <c r="U3892" s="460"/>
    </row>
    <row r="3893" spans="21:21" x14ac:dyDescent="0.2">
      <c r="U3893" s="460"/>
    </row>
    <row r="3894" spans="21:21" x14ac:dyDescent="0.2">
      <c r="U3894" s="460"/>
    </row>
    <row r="3895" spans="21:21" x14ac:dyDescent="0.2">
      <c r="U3895" s="460"/>
    </row>
    <row r="3896" spans="21:21" x14ac:dyDescent="0.2">
      <c r="U3896" s="460"/>
    </row>
    <row r="3897" spans="21:21" x14ac:dyDescent="0.2">
      <c r="U3897" s="460"/>
    </row>
    <row r="3898" spans="21:21" x14ac:dyDescent="0.2">
      <c r="U3898" s="460"/>
    </row>
    <row r="3899" spans="21:21" x14ac:dyDescent="0.2">
      <c r="U3899" s="460"/>
    </row>
    <row r="3900" spans="21:21" x14ac:dyDescent="0.2">
      <c r="U3900" s="460"/>
    </row>
    <row r="3901" spans="21:21" x14ac:dyDescent="0.2">
      <c r="U3901" s="460"/>
    </row>
    <row r="3902" spans="21:21" x14ac:dyDescent="0.2">
      <c r="U3902" s="460"/>
    </row>
    <row r="3903" spans="21:21" x14ac:dyDescent="0.2">
      <c r="U3903" s="460"/>
    </row>
    <row r="3904" spans="21:21" x14ac:dyDescent="0.2">
      <c r="U3904" s="460"/>
    </row>
    <row r="3905" spans="21:21" x14ac:dyDescent="0.2">
      <c r="U3905" s="460"/>
    </row>
    <row r="3906" spans="21:21" x14ac:dyDescent="0.2">
      <c r="U3906" s="460"/>
    </row>
    <row r="3907" spans="21:21" x14ac:dyDescent="0.2">
      <c r="U3907" s="460"/>
    </row>
    <row r="3908" spans="21:21" x14ac:dyDescent="0.2">
      <c r="U3908" s="460"/>
    </row>
    <row r="3909" spans="21:21" x14ac:dyDescent="0.2">
      <c r="U3909" s="460"/>
    </row>
    <row r="3910" spans="21:21" x14ac:dyDescent="0.2">
      <c r="U3910" s="460"/>
    </row>
    <row r="3911" spans="21:21" x14ac:dyDescent="0.2">
      <c r="U3911" s="460"/>
    </row>
    <row r="3912" spans="21:21" x14ac:dyDescent="0.2">
      <c r="U3912" s="460"/>
    </row>
    <row r="3913" spans="21:21" x14ac:dyDescent="0.2">
      <c r="U3913" s="460"/>
    </row>
    <row r="3914" spans="21:21" x14ac:dyDescent="0.2">
      <c r="U3914" s="460"/>
    </row>
    <row r="3915" spans="21:21" x14ac:dyDescent="0.2">
      <c r="U3915" s="460"/>
    </row>
    <row r="3916" spans="21:21" x14ac:dyDescent="0.2">
      <c r="U3916" s="460"/>
    </row>
    <row r="3917" spans="21:21" x14ac:dyDescent="0.2">
      <c r="U3917" s="460"/>
    </row>
    <row r="3918" spans="21:21" x14ac:dyDescent="0.2">
      <c r="U3918" s="460"/>
    </row>
    <row r="3919" spans="21:21" x14ac:dyDescent="0.2">
      <c r="U3919" s="460"/>
    </row>
    <row r="3920" spans="21:21" x14ac:dyDescent="0.2">
      <c r="U3920" s="460"/>
    </row>
    <row r="3921" spans="21:21" x14ac:dyDescent="0.2">
      <c r="U3921" s="460"/>
    </row>
    <row r="3922" spans="21:21" x14ac:dyDescent="0.2">
      <c r="U3922" s="460"/>
    </row>
    <row r="3923" spans="21:21" x14ac:dyDescent="0.2">
      <c r="U3923" s="460"/>
    </row>
    <row r="3924" spans="21:21" x14ac:dyDescent="0.2">
      <c r="U3924" s="460"/>
    </row>
    <row r="3925" spans="21:21" x14ac:dyDescent="0.2">
      <c r="U3925" s="460"/>
    </row>
    <row r="3926" spans="21:21" x14ac:dyDescent="0.2">
      <c r="U3926" s="460"/>
    </row>
    <row r="3927" spans="21:21" x14ac:dyDescent="0.2">
      <c r="U3927" s="460"/>
    </row>
    <row r="3928" spans="21:21" x14ac:dyDescent="0.2">
      <c r="U3928" s="460"/>
    </row>
    <row r="3929" spans="21:21" x14ac:dyDescent="0.2">
      <c r="U3929" s="460"/>
    </row>
    <row r="3930" spans="21:21" x14ac:dyDescent="0.2">
      <c r="U3930" s="460"/>
    </row>
    <row r="3931" spans="21:21" x14ac:dyDescent="0.2">
      <c r="U3931" s="460"/>
    </row>
    <row r="3932" spans="21:21" x14ac:dyDescent="0.2">
      <c r="U3932" s="460"/>
    </row>
    <row r="3933" spans="21:21" x14ac:dyDescent="0.2">
      <c r="U3933" s="460"/>
    </row>
    <row r="3934" spans="21:21" x14ac:dyDescent="0.2">
      <c r="U3934" s="460"/>
    </row>
    <row r="3935" spans="21:21" x14ac:dyDescent="0.2">
      <c r="U3935" s="460"/>
    </row>
    <row r="3936" spans="21:21" x14ac:dyDescent="0.2">
      <c r="U3936" s="460"/>
    </row>
    <row r="3937" spans="21:21" x14ac:dyDescent="0.2">
      <c r="U3937" s="460"/>
    </row>
    <row r="3938" spans="21:21" x14ac:dyDescent="0.2">
      <c r="U3938" s="460"/>
    </row>
    <row r="3939" spans="21:21" x14ac:dyDescent="0.2">
      <c r="U3939" s="460"/>
    </row>
    <row r="3940" spans="21:21" x14ac:dyDescent="0.2">
      <c r="U3940" s="460"/>
    </row>
    <row r="3941" spans="21:21" x14ac:dyDescent="0.2">
      <c r="U3941" s="460"/>
    </row>
    <row r="3942" spans="21:21" x14ac:dyDescent="0.2">
      <c r="U3942" s="460"/>
    </row>
    <row r="3943" spans="21:21" x14ac:dyDescent="0.2">
      <c r="U3943" s="460"/>
    </row>
    <row r="3944" spans="21:21" x14ac:dyDescent="0.2">
      <c r="U3944" s="460"/>
    </row>
    <row r="3945" spans="21:21" x14ac:dyDescent="0.2">
      <c r="U3945" s="460"/>
    </row>
    <row r="3946" spans="21:21" x14ac:dyDescent="0.2">
      <c r="U3946" s="460"/>
    </row>
    <row r="3947" spans="21:21" x14ac:dyDescent="0.2">
      <c r="U3947" s="460"/>
    </row>
    <row r="3948" spans="21:21" x14ac:dyDescent="0.2">
      <c r="U3948" s="460"/>
    </row>
    <row r="3949" spans="21:21" x14ac:dyDescent="0.2">
      <c r="U3949" s="460"/>
    </row>
    <row r="3950" spans="21:21" x14ac:dyDescent="0.2">
      <c r="U3950" s="460"/>
    </row>
    <row r="3951" spans="21:21" x14ac:dyDescent="0.2">
      <c r="U3951" s="460"/>
    </row>
    <row r="3952" spans="21:21" x14ac:dyDescent="0.2">
      <c r="U3952" s="460"/>
    </row>
    <row r="3953" spans="21:21" x14ac:dyDescent="0.2">
      <c r="U3953" s="460"/>
    </row>
    <row r="3954" spans="21:21" x14ac:dyDescent="0.2">
      <c r="U3954" s="460"/>
    </row>
    <row r="3955" spans="21:21" x14ac:dyDescent="0.2">
      <c r="U3955" s="460"/>
    </row>
    <row r="3956" spans="21:21" x14ac:dyDescent="0.2">
      <c r="U3956" s="460"/>
    </row>
    <row r="3957" spans="21:21" x14ac:dyDescent="0.2">
      <c r="U3957" s="460"/>
    </row>
    <row r="3958" spans="21:21" x14ac:dyDescent="0.2">
      <c r="U3958" s="460"/>
    </row>
    <row r="3959" spans="21:21" x14ac:dyDescent="0.2">
      <c r="U3959" s="460"/>
    </row>
    <row r="3960" spans="21:21" x14ac:dyDescent="0.2">
      <c r="U3960" s="460"/>
    </row>
    <row r="3961" spans="21:21" x14ac:dyDescent="0.2">
      <c r="U3961" s="460"/>
    </row>
    <row r="3962" spans="21:21" x14ac:dyDescent="0.2">
      <c r="U3962" s="460"/>
    </row>
    <row r="3963" spans="21:21" x14ac:dyDescent="0.2">
      <c r="U3963" s="460"/>
    </row>
    <row r="3964" spans="21:21" x14ac:dyDescent="0.2">
      <c r="U3964" s="460"/>
    </row>
    <row r="3965" spans="21:21" x14ac:dyDescent="0.2">
      <c r="U3965" s="460"/>
    </row>
    <row r="3966" spans="21:21" x14ac:dyDescent="0.2">
      <c r="U3966" s="460"/>
    </row>
    <row r="3967" spans="21:21" x14ac:dyDescent="0.2">
      <c r="U3967" s="460"/>
    </row>
    <row r="3968" spans="21:21" x14ac:dyDescent="0.2">
      <c r="U3968" s="460"/>
    </row>
    <row r="3969" spans="21:21" x14ac:dyDescent="0.2">
      <c r="U3969" s="460"/>
    </row>
    <row r="3970" spans="21:21" x14ac:dyDescent="0.2">
      <c r="U3970" s="460"/>
    </row>
    <row r="3971" spans="21:21" x14ac:dyDescent="0.2">
      <c r="U3971" s="460"/>
    </row>
    <row r="3972" spans="21:21" x14ac:dyDescent="0.2">
      <c r="U3972" s="460"/>
    </row>
    <row r="3973" spans="21:21" x14ac:dyDescent="0.2">
      <c r="U3973" s="460"/>
    </row>
    <row r="3974" spans="21:21" x14ac:dyDescent="0.2">
      <c r="U3974" s="460"/>
    </row>
    <row r="3975" spans="21:21" x14ac:dyDescent="0.2">
      <c r="U3975" s="460"/>
    </row>
    <row r="3976" spans="21:21" x14ac:dyDescent="0.2">
      <c r="U3976" s="460"/>
    </row>
    <row r="3977" spans="21:21" x14ac:dyDescent="0.2">
      <c r="U3977" s="460"/>
    </row>
    <row r="3978" spans="21:21" x14ac:dyDescent="0.2">
      <c r="U3978" s="460"/>
    </row>
    <row r="3979" spans="21:21" x14ac:dyDescent="0.2">
      <c r="U3979" s="460"/>
    </row>
    <row r="3980" spans="21:21" x14ac:dyDescent="0.2">
      <c r="U3980" s="460"/>
    </row>
    <row r="3981" spans="21:21" x14ac:dyDescent="0.2">
      <c r="U3981" s="460"/>
    </row>
    <row r="3982" spans="21:21" x14ac:dyDescent="0.2">
      <c r="U3982" s="460"/>
    </row>
    <row r="3983" spans="21:21" x14ac:dyDescent="0.2">
      <c r="U3983" s="460"/>
    </row>
    <row r="3984" spans="21:21" x14ac:dyDescent="0.2">
      <c r="U3984" s="460"/>
    </row>
    <row r="3985" spans="21:21" x14ac:dyDescent="0.2">
      <c r="U3985" s="460"/>
    </row>
    <row r="3986" spans="21:21" x14ac:dyDescent="0.2">
      <c r="U3986" s="460"/>
    </row>
    <row r="3987" spans="21:21" x14ac:dyDescent="0.2">
      <c r="U3987" s="460"/>
    </row>
    <row r="3988" spans="21:21" x14ac:dyDescent="0.2">
      <c r="U3988" s="460"/>
    </row>
    <row r="3989" spans="21:21" x14ac:dyDescent="0.2">
      <c r="U3989" s="460"/>
    </row>
    <row r="3990" spans="21:21" x14ac:dyDescent="0.2">
      <c r="U3990" s="460"/>
    </row>
    <row r="3991" spans="21:21" x14ac:dyDescent="0.2">
      <c r="U3991" s="460"/>
    </row>
    <row r="3992" spans="21:21" x14ac:dyDescent="0.2">
      <c r="U3992" s="460"/>
    </row>
    <row r="3993" spans="21:21" x14ac:dyDescent="0.2">
      <c r="U3993" s="460"/>
    </row>
    <row r="3994" spans="21:21" x14ac:dyDescent="0.2">
      <c r="U3994" s="460"/>
    </row>
    <row r="3995" spans="21:21" x14ac:dyDescent="0.2">
      <c r="U3995" s="460"/>
    </row>
    <row r="3996" spans="21:21" x14ac:dyDescent="0.2">
      <c r="U3996" s="460"/>
    </row>
    <row r="3997" spans="21:21" x14ac:dyDescent="0.2">
      <c r="U3997" s="460"/>
    </row>
    <row r="3998" spans="21:21" x14ac:dyDescent="0.2">
      <c r="U3998" s="460"/>
    </row>
    <row r="3999" spans="21:21" x14ac:dyDescent="0.2">
      <c r="U3999" s="460"/>
    </row>
    <row r="4000" spans="21:21" x14ac:dyDescent="0.2">
      <c r="U4000" s="460"/>
    </row>
    <row r="4001" spans="21:21" x14ac:dyDescent="0.2">
      <c r="U4001" s="460"/>
    </row>
    <row r="4002" spans="21:21" x14ac:dyDescent="0.2">
      <c r="U4002" s="460"/>
    </row>
    <row r="4003" spans="21:21" x14ac:dyDescent="0.2">
      <c r="U4003" s="460"/>
    </row>
    <row r="4004" spans="21:21" x14ac:dyDescent="0.2">
      <c r="U4004" s="460"/>
    </row>
    <row r="4005" spans="21:21" x14ac:dyDescent="0.2">
      <c r="U4005" s="460"/>
    </row>
    <row r="4006" spans="21:21" x14ac:dyDescent="0.2">
      <c r="U4006" s="460"/>
    </row>
    <row r="4007" spans="21:21" x14ac:dyDescent="0.2">
      <c r="U4007" s="460"/>
    </row>
    <row r="4008" spans="21:21" x14ac:dyDescent="0.2">
      <c r="U4008" s="460"/>
    </row>
    <row r="4009" spans="21:21" x14ac:dyDescent="0.2">
      <c r="U4009" s="460"/>
    </row>
    <row r="4010" spans="21:21" x14ac:dyDescent="0.2">
      <c r="U4010" s="460"/>
    </row>
    <row r="4011" spans="21:21" x14ac:dyDescent="0.2">
      <c r="U4011" s="460"/>
    </row>
    <row r="4012" spans="21:21" x14ac:dyDescent="0.2">
      <c r="U4012" s="460"/>
    </row>
    <row r="4013" spans="21:21" x14ac:dyDescent="0.2">
      <c r="U4013" s="460"/>
    </row>
    <row r="4014" spans="21:21" x14ac:dyDescent="0.2">
      <c r="U4014" s="460"/>
    </row>
    <row r="4015" spans="21:21" x14ac:dyDescent="0.2">
      <c r="U4015" s="460"/>
    </row>
    <row r="4016" spans="21:21" x14ac:dyDescent="0.2">
      <c r="U4016" s="460"/>
    </row>
    <row r="4017" spans="21:21" x14ac:dyDescent="0.2">
      <c r="U4017" s="460"/>
    </row>
    <row r="4018" spans="21:21" x14ac:dyDescent="0.2">
      <c r="U4018" s="460"/>
    </row>
    <row r="4019" spans="21:21" x14ac:dyDescent="0.2">
      <c r="U4019" s="460"/>
    </row>
    <row r="4020" spans="21:21" x14ac:dyDescent="0.2">
      <c r="U4020" s="460"/>
    </row>
    <row r="4021" spans="21:21" x14ac:dyDescent="0.2">
      <c r="U4021" s="460"/>
    </row>
    <row r="4022" spans="21:21" x14ac:dyDescent="0.2">
      <c r="U4022" s="460"/>
    </row>
    <row r="4023" spans="21:21" x14ac:dyDescent="0.2">
      <c r="U4023" s="460"/>
    </row>
    <row r="4024" spans="21:21" x14ac:dyDescent="0.2">
      <c r="U4024" s="460"/>
    </row>
    <row r="4025" spans="21:21" x14ac:dyDescent="0.2">
      <c r="U4025" s="460"/>
    </row>
    <row r="4026" spans="21:21" x14ac:dyDescent="0.2">
      <c r="U4026" s="460"/>
    </row>
    <row r="4027" spans="21:21" x14ac:dyDescent="0.2">
      <c r="U4027" s="460"/>
    </row>
    <row r="4028" spans="21:21" x14ac:dyDescent="0.2">
      <c r="U4028" s="460"/>
    </row>
    <row r="4029" spans="21:21" x14ac:dyDescent="0.2">
      <c r="U4029" s="460"/>
    </row>
    <row r="4030" spans="21:21" x14ac:dyDescent="0.2">
      <c r="U4030" s="460"/>
    </row>
    <row r="4031" spans="21:21" x14ac:dyDescent="0.2">
      <c r="U4031" s="460"/>
    </row>
    <row r="4032" spans="21:21" x14ac:dyDescent="0.2">
      <c r="U4032" s="460"/>
    </row>
    <row r="4033" spans="21:21" x14ac:dyDescent="0.2">
      <c r="U4033" s="460"/>
    </row>
    <row r="4034" spans="21:21" x14ac:dyDescent="0.2">
      <c r="U4034" s="460"/>
    </row>
    <row r="4035" spans="21:21" x14ac:dyDescent="0.2">
      <c r="U4035" s="460"/>
    </row>
    <row r="4036" spans="21:21" x14ac:dyDescent="0.2">
      <c r="U4036" s="460"/>
    </row>
    <row r="4037" spans="21:21" x14ac:dyDescent="0.2">
      <c r="U4037" s="460"/>
    </row>
    <row r="4038" spans="21:21" x14ac:dyDescent="0.2">
      <c r="U4038" s="460"/>
    </row>
    <row r="4039" spans="21:21" x14ac:dyDescent="0.2">
      <c r="U4039" s="460"/>
    </row>
    <row r="4040" spans="21:21" x14ac:dyDescent="0.2">
      <c r="U4040" s="460"/>
    </row>
    <row r="4041" spans="21:21" x14ac:dyDescent="0.2">
      <c r="U4041" s="460"/>
    </row>
    <row r="4042" spans="21:21" x14ac:dyDescent="0.2">
      <c r="U4042" s="460"/>
    </row>
    <row r="4043" spans="21:21" x14ac:dyDescent="0.2">
      <c r="U4043" s="460"/>
    </row>
    <row r="4044" spans="21:21" x14ac:dyDescent="0.2">
      <c r="U4044" s="460"/>
    </row>
    <row r="4045" spans="21:21" x14ac:dyDescent="0.2">
      <c r="U4045" s="460"/>
    </row>
    <row r="4046" spans="21:21" x14ac:dyDescent="0.2">
      <c r="U4046" s="460"/>
    </row>
    <row r="4047" spans="21:21" x14ac:dyDescent="0.2">
      <c r="U4047" s="460"/>
    </row>
    <row r="4048" spans="21:21" x14ac:dyDescent="0.2">
      <c r="U4048" s="460"/>
    </row>
    <row r="4049" spans="21:21" x14ac:dyDescent="0.2">
      <c r="U4049" s="460"/>
    </row>
    <row r="4050" spans="21:21" x14ac:dyDescent="0.2">
      <c r="U4050" s="460"/>
    </row>
    <row r="4051" spans="21:21" x14ac:dyDescent="0.2">
      <c r="U4051" s="460"/>
    </row>
    <row r="4052" spans="21:21" x14ac:dyDescent="0.2">
      <c r="U4052" s="460"/>
    </row>
    <row r="4053" spans="21:21" x14ac:dyDescent="0.2">
      <c r="U4053" s="460"/>
    </row>
    <row r="4054" spans="21:21" x14ac:dyDescent="0.2">
      <c r="U4054" s="460"/>
    </row>
    <row r="4055" spans="21:21" x14ac:dyDescent="0.2">
      <c r="U4055" s="460"/>
    </row>
    <row r="4056" spans="21:21" x14ac:dyDescent="0.2">
      <c r="U4056" s="460"/>
    </row>
    <row r="4057" spans="21:21" x14ac:dyDescent="0.2">
      <c r="U4057" s="460"/>
    </row>
    <row r="4058" spans="21:21" x14ac:dyDescent="0.2">
      <c r="U4058" s="460"/>
    </row>
    <row r="4059" spans="21:21" x14ac:dyDescent="0.2">
      <c r="U4059" s="460"/>
    </row>
    <row r="4060" spans="21:21" x14ac:dyDescent="0.2">
      <c r="U4060" s="460"/>
    </row>
    <row r="4061" spans="21:21" x14ac:dyDescent="0.2">
      <c r="U4061" s="460"/>
    </row>
    <row r="4062" spans="21:21" x14ac:dyDescent="0.2">
      <c r="U4062" s="460"/>
    </row>
    <row r="4063" spans="21:21" x14ac:dyDescent="0.2">
      <c r="U4063" s="460"/>
    </row>
    <row r="4064" spans="21:21" x14ac:dyDescent="0.2">
      <c r="U4064" s="460"/>
    </row>
    <row r="4065" spans="21:21" x14ac:dyDescent="0.2">
      <c r="U4065" s="460"/>
    </row>
    <row r="4066" spans="21:21" x14ac:dyDescent="0.2">
      <c r="U4066" s="460"/>
    </row>
    <row r="4067" spans="21:21" x14ac:dyDescent="0.2">
      <c r="U4067" s="460"/>
    </row>
    <row r="4068" spans="21:21" x14ac:dyDescent="0.2">
      <c r="U4068" s="460"/>
    </row>
    <row r="4069" spans="21:21" x14ac:dyDescent="0.2">
      <c r="U4069" s="460"/>
    </row>
    <row r="4070" spans="21:21" x14ac:dyDescent="0.2">
      <c r="U4070" s="460"/>
    </row>
    <row r="4071" spans="21:21" x14ac:dyDescent="0.2">
      <c r="U4071" s="460"/>
    </row>
    <row r="4072" spans="21:21" x14ac:dyDescent="0.2">
      <c r="U4072" s="460"/>
    </row>
    <row r="4073" spans="21:21" x14ac:dyDescent="0.2">
      <c r="U4073" s="460"/>
    </row>
    <row r="4074" spans="21:21" x14ac:dyDescent="0.2">
      <c r="U4074" s="460"/>
    </row>
    <row r="4075" spans="21:21" x14ac:dyDescent="0.2">
      <c r="U4075" s="460"/>
    </row>
    <row r="4076" spans="21:21" x14ac:dyDescent="0.2">
      <c r="U4076" s="460"/>
    </row>
    <row r="4077" spans="21:21" x14ac:dyDescent="0.2">
      <c r="U4077" s="460"/>
    </row>
    <row r="4078" spans="21:21" x14ac:dyDescent="0.2">
      <c r="U4078" s="460"/>
    </row>
    <row r="4079" spans="21:21" x14ac:dyDescent="0.2">
      <c r="U4079" s="460"/>
    </row>
    <row r="4080" spans="21:21" x14ac:dyDescent="0.2">
      <c r="U4080" s="460"/>
    </row>
    <row r="4081" spans="21:21" x14ac:dyDescent="0.2">
      <c r="U4081" s="460"/>
    </row>
    <row r="4082" spans="21:21" x14ac:dyDescent="0.2">
      <c r="U4082" s="460"/>
    </row>
    <row r="4083" spans="21:21" x14ac:dyDescent="0.2">
      <c r="U4083" s="460"/>
    </row>
    <row r="4084" spans="21:21" x14ac:dyDescent="0.2">
      <c r="U4084" s="460"/>
    </row>
    <row r="4085" spans="21:21" x14ac:dyDescent="0.2">
      <c r="U4085" s="460"/>
    </row>
    <row r="4086" spans="21:21" x14ac:dyDescent="0.2">
      <c r="U4086" s="460"/>
    </row>
    <row r="4087" spans="21:21" x14ac:dyDescent="0.2">
      <c r="U4087" s="460"/>
    </row>
    <row r="4088" spans="21:21" x14ac:dyDescent="0.2">
      <c r="U4088" s="460"/>
    </row>
    <row r="4089" spans="21:21" x14ac:dyDescent="0.2">
      <c r="U4089" s="460"/>
    </row>
    <row r="4090" spans="21:21" x14ac:dyDescent="0.2">
      <c r="U4090" s="460"/>
    </row>
    <row r="4091" spans="21:21" x14ac:dyDescent="0.2">
      <c r="U4091" s="460"/>
    </row>
    <row r="4092" spans="21:21" x14ac:dyDescent="0.2">
      <c r="U4092" s="460"/>
    </row>
    <row r="4093" spans="21:21" x14ac:dyDescent="0.2">
      <c r="U4093" s="460"/>
    </row>
    <row r="4094" spans="21:21" x14ac:dyDescent="0.2">
      <c r="U4094" s="460"/>
    </row>
    <row r="4095" spans="21:21" x14ac:dyDescent="0.2">
      <c r="U4095" s="460"/>
    </row>
    <row r="4096" spans="21:21" x14ac:dyDescent="0.2">
      <c r="U4096" s="460"/>
    </row>
    <row r="4097" spans="21:21" x14ac:dyDescent="0.2">
      <c r="U4097" s="460"/>
    </row>
    <row r="4098" spans="21:21" x14ac:dyDescent="0.2">
      <c r="U4098" s="460"/>
    </row>
    <row r="4099" spans="21:21" x14ac:dyDescent="0.2">
      <c r="U4099" s="460"/>
    </row>
    <row r="4100" spans="21:21" x14ac:dyDescent="0.2">
      <c r="U4100" s="460"/>
    </row>
    <row r="4101" spans="21:21" x14ac:dyDescent="0.2">
      <c r="U4101" s="460"/>
    </row>
    <row r="4102" spans="21:21" x14ac:dyDescent="0.2">
      <c r="U4102" s="460"/>
    </row>
    <row r="4103" spans="21:21" x14ac:dyDescent="0.2">
      <c r="U4103" s="460"/>
    </row>
    <row r="4104" spans="21:21" x14ac:dyDescent="0.2">
      <c r="U4104" s="460"/>
    </row>
    <row r="4105" spans="21:21" x14ac:dyDescent="0.2">
      <c r="U4105" s="460"/>
    </row>
    <row r="4106" spans="21:21" x14ac:dyDescent="0.2">
      <c r="U4106" s="460"/>
    </row>
    <row r="4107" spans="21:21" x14ac:dyDescent="0.2">
      <c r="U4107" s="460"/>
    </row>
    <row r="4108" spans="21:21" x14ac:dyDescent="0.2">
      <c r="U4108" s="460"/>
    </row>
    <row r="4109" spans="21:21" x14ac:dyDescent="0.2">
      <c r="U4109" s="460"/>
    </row>
    <row r="4110" spans="21:21" x14ac:dyDescent="0.2">
      <c r="U4110" s="460"/>
    </row>
    <row r="4111" spans="21:21" x14ac:dyDescent="0.2">
      <c r="U4111" s="460"/>
    </row>
    <row r="4112" spans="21:21" x14ac:dyDescent="0.2">
      <c r="U4112" s="460"/>
    </row>
    <row r="4113" spans="21:21" x14ac:dyDescent="0.2">
      <c r="U4113" s="460"/>
    </row>
    <row r="4114" spans="21:21" x14ac:dyDescent="0.2">
      <c r="U4114" s="460"/>
    </row>
    <row r="4115" spans="21:21" x14ac:dyDescent="0.2">
      <c r="U4115" s="460"/>
    </row>
    <row r="4116" spans="21:21" x14ac:dyDescent="0.2">
      <c r="U4116" s="460"/>
    </row>
    <row r="4117" spans="21:21" x14ac:dyDescent="0.2">
      <c r="U4117" s="460"/>
    </row>
    <row r="4118" spans="21:21" x14ac:dyDescent="0.2">
      <c r="U4118" s="460"/>
    </row>
    <row r="4119" spans="21:21" x14ac:dyDescent="0.2">
      <c r="U4119" s="460"/>
    </row>
    <row r="4120" spans="21:21" x14ac:dyDescent="0.2">
      <c r="U4120" s="460"/>
    </row>
    <row r="4121" spans="21:21" x14ac:dyDescent="0.2">
      <c r="U4121" s="460"/>
    </row>
    <row r="4122" spans="21:21" x14ac:dyDescent="0.2">
      <c r="U4122" s="460"/>
    </row>
    <row r="4123" spans="21:21" x14ac:dyDescent="0.2">
      <c r="U4123" s="460"/>
    </row>
    <row r="4124" spans="21:21" x14ac:dyDescent="0.2">
      <c r="U4124" s="460"/>
    </row>
    <row r="4125" spans="21:21" x14ac:dyDescent="0.2">
      <c r="U4125" s="460"/>
    </row>
    <row r="4126" spans="21:21" x14ac:dyDescent="0.2">
      <c r="U4126" s="460"/>
    </row>
    <row r="4127" spans="21:21" x14ac:dyDescent="0.2">
      <c r="U4127" s="460"/>
    </row>
    <row r="4128" spans="21:21" x14ac:dyDescent="0.2">
      <c r="U4128" s="460"/>
    </row>
    <row r="4129" spans="21:21" x14ac:dyDescent="0.2">
      <c r="U4129" s="460"/>
    </row>
    <row r="4130" spans="21:21" x14ac:dyDescent="0.2">
      <c r="U4130" s="460"/>
    </row>
    <row r="4131" spans="21:21" x14ac:dyDescent="0.2">
      <c r="U4131" s="460"/>
    </row>
    <row r="4132" spans="21:21" x14ac:dyDescent="0.2">
      <c r="U4132" s="460"/>
    </row>
    <row r="4133" spans="21:21" x14ac:dyDescent="0.2">
      <c r="U4133" s="460"/>
    </row>
    <row r="4134" spans="21:21" x14ac:dyDescent="0.2">
      <c r="U4134" s="460"/>
    </row>
    <row r="4135" spans="21:21" x14ac:dyDescent="0.2">
      <c r="U4135" s="460"/>
    </row>
    <row r="4136" spans="21:21" x14ac:dyDescent="0.2">
      <c r="U4136" s="460"/>
    </row>
    <row r="4137" spans="21:21" x14ac:dyDescent="0.2">
      <c r="U4137" s="460"/>
    </row>
    <row r="4138" spans="21:21" x14ac:dyDescent="0.2">
      <c r="U4138" s="460"/>
    </row>
    <row r="4139" spans="21:21" x14ac:dyDescent="0.2">
      <c r="U4139" s="460"/>
    </row>
    <row r="4140" spans="21:21" x14ac:dyDescent="0.2">
      <c r="U4140" s="460"/>
    </row>
    <row r="4141" spans="21:21" x14ac:dyDescent="0.2">
      <c r="U4141" s="460"/>
    </row>
    <row r="4142" spans="21:21" x14ac:dyDescent="0.2">
      <c r="U4142" s="460"/>
    </row>
    <row r="4143" spans="21:21" x14ac:dyDescent="0.2">
      <c r="U4143" s="460"/>
    </row>
    <row r="4144" spans="21:21" x14ac:dyDescent="0.2">
      <c r="U4144" s="460"/>
    </row>
    <row r="4145" spans="21:21" x14ac:dyDescent="0.2">
      <c r="U4145" s="460"/>
    </row>
    <row r="4146" spans="21:21" x14ac:dyDescent="0.2">
      <c r="U4146" s="460"/>
    </row>
    <row r="4147" spans="21:21" x14ac:dyDescent="0.2">
      <c r="U4147" s="460"/>
    </row>
    <row r="4148" spans="21:21" x14ac:dyDescent="0.2">
      <c r="U4148" s="460"/>
    </row>
    <row r="4149" spans="21:21" x14ac:dyDescent="0.2">
      <c r="U4149" s="460"/>
    </row>
    <row r="4150" spans="21:21" x14ac:dyDescent="0.2">
      <c r="U4150" s="460"/>
    </row>
    <row r="4151" spans="21:21" x14ac:dyDescent="0.2">
      <c r="U4151" s="460"/>
    </row>
    <row r="4152" spans="21:21" x14ac:dyDescent="0.2">
      <c r="U4152" s="460"/>
    </row>
    <row r="4153" spans="21:21" x14ac:dyDescent="0.2">
      <c r="U4153" s="460"/>
    </row>
    <row r="4154" spans="21:21" x14ac:dyDescent="0.2">
      <c r="U4154" s="460"/>
    </row>
    <row r="4155" spans="21:21" x14ac:dyDescent="0.2">
      <c r="U4155" s="460"/>
    </row>
    <row r="4156" spans="21:21" x14ac:dyDescent="0.2">
      <c r="U4156" s="460"/>
    </row>
    <row r="4157" spans="21:21" x14ac:dyDescent="0.2">
      <c r="U4157" s="460"/>
    </row>
    <row r="4158" spans="21:21" x14ac:dyDescent="0.2">
      <c r="U4158" s="460"/>
    </row>
    <row r="4159" spans="21:21" x14ac:dyDescent="0.2">
      <c r="U4159" s="460"/>
    </row>
    <row r="4160" spans="21:21" x14ac:dyDescent="0.2">
      <c r="U4160" s="460"/>
    </row>
    <row r="4161" spans="21:21" x14ac:dyDescent="0.2">
      <c r="U4161" s="460"/>
    </row>
    <row r="4162" spans="21:21" x14ac:dyDescent="0.2">
      <c r="U4162" s="460"/>
    </row>
    <row r="4163" spans="21:21" x14ac:dyDescent="0.2">
      <c r="U4163" s="460"/>
    </row>
    <row r="4164" spans="21:21" x14ac:dyDescent="0.2">
      <c r="U4164" s="460"/>
    </row>
    <row r="4165" spans="21:21" x14ac:dyDescent="0.2">
      <c r="U4165" s="460"/>
    </row>
    <row r="4166" spans="21:21" x14ac:dyDescent="0.2">
      <c r="U4166" s="460"/>
    </row>
    <row r="4167" spans="21:21" x14ac:dyDescent="0.2">
      <c r="U4167" s="460"/>
    </row>
    <row r="4168" spans="21:21" x14ac:dyDescent="0.2">
      <c r="U4168" s="460"/>
    </row>
    <row r="4169" spans="21:21" x14ac:dyDescent="0.2">
      <c r="U4169" s="460"/>
    </row>
    <row r="4170" spans="21:21" x14ac:dyDescent="0.2">
      <c r="U4170" s="460"/>
    </row>
    <row r="4171" spans="21:21" x14ac:dyDescent="0.2">
      <c r="U4171" s="460"/>
    </row>
    <row r="4172" spans="21:21" x14ac:dyDescent="0.2">
      <c r="U4172" s="460"/>
    </row>
    <row r="4173" spans="21:21" x14ac:dyDescent="0.2">
      <c r="U4173" s="460"/>
    </row>
    <row r="4174" spans="21:21" x14ac:dyDescent="0.2">
      <c r="U4174" s="460"/>
    </row>
    <row r="4175" spans="21:21" x14ac:dyDescent="0.2">
      <c r="U4175" s="460"/>
    </row>
    <row r="4176" spans="21:21" x14ac:dyDescent="0.2">
      <c r="U4176" s="460"/>
    </row>
    <row r="4177" spans="21:21" x14ac:dyDescent="0.2">
      <c r="U4177" s="460"/>
    </row>
    <row r="4178" spans="21:21" x14ac:dyDescent="0.2">
      <c r="U4178" s="460"/>
    </row>
    <row r="4179" spans="21:21" x14ac:dyDescent="0.2">
      <c r="U4179" s="460"/>
    </row>
    <row r="4180" spans="21:21" x14ac:dyDescent="0.2">
      <c r="U4180" s="460"/>
    </row>
    <row r="4181" spans="21:21" x14ac:dyDescent="0.2">
      <c r="U4181" s="460"/>
    </row>
    <row r="4182" spans="21:21" x14ac:dyDescent="0.2">
      <c r="U4182" s="460"/>
    </row>
    <row r="4183" spans="21:21" x14ac:dyDescent="0.2">
      <c r="U4183" s="460"/>
    </row>
    <row r="4184" spans="21:21" x14ac:dyDescent="0.2">
      <c r="U4184" s="460"/>
    </row>
    <row r="4185" spans="21:21" x14ac:dyDescent="0.2">
      <c r="U4185" s="460"/>
    </row>
    <row r="4186" spans="21:21" x14ac:dyDescent="0.2">
      <c r="U4186" s="460"/>
    </row>
    <row r="4187" spans="21:21" x14ac:dyDescent="0.2">
      <c r="U4187" s="460"/>
    </row>
    <row r="4188" spans="21:21" x14ac:dyDescent="0.2">
      <c r="U4188" s="460"/>
    </row>
    <row r="4189" spans="21:21" x14ac:dyDescent="0.2">
      <c r="U4189" s="460"/>
    </row>
    <row r="4190" spans="21:21" x14ac:dyDescent="0.2">
      <c r="U4190" s="460"/>
    </row>
    <row r="4191" spans="21:21" x14ac:dyDescent="0.2">
      <c r="U4191" s="460"/>
    </row>
    <row r="4192" spans="21:21" x14ac:dyDescent="0.2">
      <c r="U4192" s="460"/>
    </row>
    <row r="4193" spans="21:21" x14ac:dyDescent="0.2">
      <c r="U4193" s="460"/>
    </row>
    <row r="4194" spans="21:21" x14ac:dyDescent="0.2">
      <c r="U4194" s="460"/>
    </row>
    <row r="4195" spans="21:21" x14ac:dyDescent="0.2">
      <c r="U4195" s="460"/>
    </row>
    <row r="4196" spans="21:21" x14ac:dyDescent="0.2">
      <c r="U4196" s="460"/>
    </row>
    <row r="4197" spans="21:21" x14ac:dyDescent="0.2">
      <c r="U4197" s="460"/>
    </row>
    <row r="4198" spans="21:21" x14ac:dyDescent="0.2">
      <c r="U4198" s="460"/>
    </row>
    <row r="4199" spans="21:21" x14ac:dyDescent="0.2">
      <c r="U4199" s="460"/>
    </row>
    <row r="4200" spans="21:21" x14ac:dyDescent="0.2">
      <c r="U4200" s="460"/>
    </row>
    <row r="4201" spans="21:21" x14ac:dyDescent="0.2">
      <c r="U4201" s="460"/>
    </row>
    <row r="4202" spans="21:21" x14ac:dyDescent="0.2">
      <c r="U4202" s="460"/>
    </row>
    <row r="4203" spans="21:21" x14ac:dyDescent="0.2">
      <c r="U4203" s="460"/>
    </row>
    <row r="4204" spans="21:21" x14ac:dyDescent="0.2">
      <c r="U4204" s="460"/>
    </row>
    <row r="4205" spans="21:21" x14ac:dyDescent="0.2">
      <c r="U4205" s="460"/>
    </row>
    <row r="4206" spans="21:21" x14ac:dyDescent="0.2">
      <c r="U4206" s="460"/>
    </row>
    <row r="4207" spans="21:21" x14ac:dyDescent="0.2">
      <c r="U4207" s="460"/>
    </row>
    <row r="4208" spans="21:21" x14ac:dyDescent="0.2">
      <c r="U4208" s="460"/>
    </row>
    <row r="4209" spans="21:21" x14ac:dyDescent="0.2">
      <c r="U4209" s="460"/>
    </row>
    <row r="4210" spans="21:21" x14ac:dyDescent="0.2">
      <c r="U4210" s="460"/>
    </row>
    <row r="4211" spans="21:21" x14ac:dyDescent="0.2">
      <c r="U4211" s="460"/>
    </row>
    <row r="4212" spans="21:21" x14ac:dyDescent="0.2">
      <c r="U4212" s="460"/>
    </row>
    <row r="4213" spans="21:21" x14ac:dyDescent="0.2">
      <c r="U4213" s="460"/>
    </row>
    <row r="4214" spans="21:21" x14ac:dyDescent="0.2">
      <c r="U4214" s="460"/>
    </row>
    <row r="4215" spans="21:21" x14ac:dyDescent="0.2">
      <c r="U4215" s="460"/>
    </row>
    <row r="4216" spans="21:21" x14ac:dyDescent="0.2">
      <c r="U4216" s="460"/>
    </row>
    <row r="4217" spans="21:21" x14ac:dyDescent="0.2">
      <c r="U4217" s="460"/>
    </row>
    <row r="4218" spans="21:21" x14ac:dyDescent="0.2">
      <c r="U4218" s="460"/>
    </row>
    <row r="4219" spans="21:21" x14ac:dyDescent="0.2">
      <c r="U4219" s="460"/>
    </row>
    <row r="4220" spans="21:21" x14ac:dyDescent="0.2">
      <c r="U4220" s="460"/>
    </row>
    <row r="4221" spans="21:21" x14ac:dyDescent="0.2">
      <c r="U4221" s="460"/>
    </row>
    <row r="4222" spans="21:21" x14ac:dyDescent="0.2">
      <c r="U4222" s="460"/>
    </row>
    <row r="4223" spans="21:21" x14ac:dyDescent="0.2">
      <c r="U4223" s="460"/>
    </row>
    <row r="4224" spans="21:21" x14ac:dyDescent="0.2">
      <c r="U4224" s="460"/>
    </row>
    <row r="4225" spans="21:21" x14ac:dyDescent="0.2">
      <c r="U4225" s="460"/>
    </row>
    <row r="4226" spans="21:21" x14ac:dyDescent="0.2">
      <c r="U4226" s="460"/>
    </row>
    <row r="4227" spans="21:21" x14ac:dyDescent="0.2">
      <c r="U4227" s="460"/>
    </row>
    <row r="4228" spans="21:21" x14ac:dyDescent="0.2">
      <c r="U4228" s="460"/>
    </row>
    <row r="4229" spans="21:21" x14ac:dyDescent="0.2">
      <c r="U4229" s="460"/>
    </row>
    <row r="4230" spans="21:21" x14ac:dyDescent="0.2">
      <c r="U4230" s="460"/>
    </row>
    <row r="4231" spans="21:21" x14ac:dyDescent="0.2">
      <c r="U4231" s="460"/>
    </row>
    <row r="4232" spans="21:21" x14ac:dyDescent="0.2">
      <c r="U4232" s="460"/>
    </row>
    <row r="4233" spans="21:21" x14ac:dyDescent="0.2">
      <c r="U4233" s="460"/>
    </row>
    <row r="4234" spans="21:21" x14ac:dyDescent="0.2">
      <c r="U4234" s="460"/>
    </row>
    <row r="4235" spans="21:21" x14ac:dyDescent="0.2">
      <c r="U4235" s="460"/>
    </row>
    <row r="4236" spans="21:21" x14ac:dyDescent="0.2">
      <c r="U4236" s="460"/>
    </row>
    <row r="4237" spans="21:21" x14ac:dyDescent="0.2">
      <c r="U4237" s="460"/>
    </row>
    <row r="4238" spans="21:21" x14ac:dyDescent="0.2">
      <c r="U4238" s="460"/>
    </row>
    <row r="4239" spans="21:21" x14ac:dyDescent="0.2">
      <c r="U4239" s="460"/>
    </row>
    <row r="4240" spans="21:21" x14ac:dyDescent="0.2">
      <c r="U4240" s="460"/>
    </row>
    <row r="4241" spans="21:21" x14ac:dyDescent="0.2">
      <c r="U4241" s="460"/>
    </row>
    <row r="4242" spans="21:21" x14ac:dyDescent="0.2">
      <c r="U4242" s="460"/>
    </row>
    <row r="4243" spans="21:21" x14ac:dyDescent="0.2">
      <c r="U4243" s="460"/>
    </row>
    <row r="4244" spans="21:21" x14ac:dyDescent="0.2">
      <c r="U4244" s="460"/>
    </row>
    <row r="4245" spans="21:21" x14ac:dyDescent="0.2">
      <c r="U4245" s="460"/>
    </row>
    <row r="4246" spans="21:21" x14ac:dyDescent="0.2">
      <c r="U4246" s="460"/>
    </row>
    <row r="4247" spans="21:21" x14ac:dyDescent="0.2">
      <c r="U4247" s="460"/>
    </row>
    <row r="4248" spans="21:21" x14ac:dyDescent="0.2">
      <c r="U4248" s="460"/>
    </row>
    <row r="4249" spans="21:21" x14ac:dyDescent="0.2">
      <c r="U4249" s="460"/>
    </row>
    <row r="4250" spans="21:21" x14ac:dyDescent="0.2">
      <c r="U4250" s="460"/>
    </row>
    <row r="4251" spans="21:21" x14ac:dyDescent="0.2">
      <c r="U4251" s="460"/>
    </row>
    <row r="4252" spans="21:21" x14ac:dyDescent="0.2">
      <c r="U4252" s="460"/>
    </row>
    <row r="4253" spans="21:21" x14ac:dyDescent="0.2">
      <c r="U4253" s="460"/>
    </row>
    <row r="4254" spans="21:21" x14ac:dyDescent="0.2">
      <c r="U4254" s="460"/>
    </row>
    <row r="4255" spans="21:21" x14ac:dyDescent="0.2">
      <c r="U4255" s="460"/>
    </row>
    <row r="4256" spans="21:21" x14ac:dyDescent="0.2">
      <c r="U4256" s="460"/>
    </row>
    <row r="4257" spans="21:21" x14ac:dyDescent="0.2">
      <c r="U4257" s="460"/>
    </row>
    <row r="4258" spans="21:21" x14ac:dyDescent="0.2">
      <c r="U4258" s="460"/>
    </row>
    <row r="4259" spans="21:21" x14ac:dyDescent="0.2">
      <c r="U4259" s="460"/>
    </row>
    <row r="4260" spans="21:21" x14ac:dyDescent="0.2">
      <c r="U4260" s="460"/>
    </row>
    <row r="4261" spans="21:21" x14ac:dyDescent="0.2">
      <c r="U4261" s="460"/>
    </row>
    <row r="4262" spans="21:21" x14ac:dyDescent="0.2">
      <c r="U4262" s="460"/>
    </row>
    <row r="4263" spans="21:21" x14ac:dyDescent="0.2">
      <c r="U4263" s="460"/>
    </row>
    <row r="4264" spans="21:21" x14ac:dyDescent="0.2">
      <c r="U4264" s="460"/>
    </row>
    <row r="4265" spans="21:21" x14ac:dyDescent="0.2">
      <c r="U4265" s="460"/>
    </row>
    <row r="4266" spans="21:21" x14ac:dyDescent="0.2">
      <c r="U4266" s="460"/>
    </row>
    <row r="4267" spans="21:21" x14ac:dyDescent="0.2">
      <c r="U4267" s="460"/>
    </row>
    <row r="4268" spans="21:21" x14ac:dyDescent="0.2">
      <c r="U4268" s="460"/>
    </row>
    <row r="4269" spans="21:21" x14ac:dyDescent="0.2">
      <c r="U4269" s="460"/>
    </row>
    <row r="4270" spans="21:21" x14ac:dyDescent="0.2">
      <c r="U4270" s="460"/>
    </row>
    <row r="4271" spans="21:21" x14ac:dyDescent="0.2">
      <c r="U4271" s="460"/>
    </row>
    <row r="4272" spans="21:21" x14ac:dyDescent="0.2">
      <c r="U4272" s="460"/>
    </row>
    <row r="4273" spans="21:21" x14ac:dyDescent="0.2">
      <c r="U4273" s="460"/>
    </row>
    <row r="4274" spans="21:21" x14ac:dyDescent="0.2">
      <c r="U4274" s="460"/>
    </row>
    <row r="4275" spans="21:21" x14ac:dyDescent="0.2">
      <c r="U4275" s="460"/>
    </row>
    <row r="4276" spans="21:21" x14ac:dyDescent="0.2">
      <c r="U4276" s="460"/>
    </row>
    <row r="4277" spans="21:21" x14ac:dyDescent="0.2">
      <c r="U4277" s="460"/>
    </row>
    <row r="4278" spans="21:21" x14ac:dyDescent="0.2">
      <c r="U4278" s="460"/>
    </row>
    <row r="4279" spans="21:21" x14ac:dyDescent="0.2">
      <c r="U4279" s="460"/>
    </row>
    <row r="4280" spans="21:21" x14ac:dyDescent="0.2">
      <c r="U4280" s="460"/>
    </row>
    <row r="4281" spans="21:21" x14ac:dyDescent="0.2">
      <c r="U4281" s="460"/>
    </row>
    <row r="4282" spans="21:21" x14ac:dyDescent="0.2">
      <c r="U4282" s="460"/>
    </row>
    <row r="4283" spans="21:21" x14ac:dyDescent="0.2">
      <c r="U4283" s="460"/>
    </row>
    <row r="4284" spans="21:21" x14ac:dyDescent="0.2">
      <c r="U4284" s="460"/>
    </row>
    <row r="4285" spans="21:21" x14ac:dyDescent="0.2">
      <c r="U4285" s="460"/>
    </row>
    <row r="4286" spans="21:21" x14ac:dyDescent="0.2">
      <c r="U4286" s="460"/>
    </row>
    <row r="4287" spans="21:21" x14ac:dyDescent="0.2">
      <c r="U4287" s="460"/>
    </row>
    <row r="4288" spans="21:21" x14ac:dyDescent="0.2">
      <c r="U4288" s="460"/>
    </row>
    <row r="4289" spans="21:21" x14ac:dyDescent="0.2">
      <c r="U4289" s="460"/>
    </row>
    <row r="4290" spans="21:21" x14ac:dyDescent="0.2">
      <c r="U4290" s="460"/>
    </row>
    <row r="4291" spans="21:21" x14ac:dyDescent="0.2">
      <c r="U4291" s="460"/>
    </row>
    <row r="4292" spans="21:21" x14ac:dyDescent="0.2">
      <c r="U4292" s="460"/>
    </row>
    <row r="4293" spans="21:21" x14ac:dyDescent="0.2">
      <c r="U4293" s="460"/>
    </row>
    <row r="4294" spans="21:21" x14ac:dyDescent="0.2">
      <c r="U4294" s="460"/>
    </row>
    <row r="4295" spans="21:21" x14ac:dyDescent="0.2">
      <c r="U4295" s="460"/>
    </row>
    <row r="4296" spans="21:21" x14ac:dyDescent="0.2">
      <c r="U4296" s="460"/>
    </row>
    <row r="4297" spans="21:21" x14ac:dyDescent="0.2">
      <c r="U4297" s="460"/>
    </row>
    <row r="4298" spans="21:21" x14ac:dyDescent="0.2">
      <c r="U4298" s="460"/>
    </row>
    <row r="4299" spans="21:21" x14ac:dyDescent="0.2">
      <c r="U4299" s="460"/>
    </row>
    <row r="4300" spans="21:21" x14ac:dyDescent="0.2">
      <c r="U4300" s="460"/>
    </row>
    <row r="4301" spans="21:21" x14ac:dyDescent="0.2">
      <c r="U4301" s="460"/>
    </row>
    <row r="4302" spans="21:21" x14ac:dyDescent="0.2">
      <c r="U4302" s="460"/>
    </row>
    <row r="4303" spans="21:21" x14ac:dyDescent="0.2">
      <c r="U4303" s="460"/>
    </row>
    <row r="4304" spans="21:21" x14ac:dyDescent="0.2">
      <c r="U4304" s="460"/>
    </row>
    <row r="4305" spans="21:21" x14ac:dyDescent="0.2">
      <c r="U4305" s="460"/>
    </row>
    <row r="4306" spans="21:21" x14ac:dyDescent="0.2">
      <c r="U4306" s="460"/>
    </row>
    <row r="4307" spans="21:21" x14ac:dyDescent="0.2">
      <c r="U4307" s="460"/>
    </row>
    <row r="4308" spans="21:21" x14ac:dyDescent="0.2">
      <c r="U4308" s="460"/>
    </row>
    <row r="4309" spans="21:21" x14ac:dyDescent="0.2">
      <c r="U4309" s="460"/>
    </row>
    <row r="4310" spans="21:21" x14ac:dyDescent="0.2">
      <c r="U4310" s="460"/>
    </row>
    <row r="4311" spans="21:21" x14ac:dyDescent="0.2">
      <c r="U4311" s="460"/>
    </row>
    <row r="4312" spans="21:21" x14ac:dyDescent="0.2">
      <c r="U4312" s="460"/>
    </row>
    <row r="4313" spans="21:21" x14ac:dyDescent="0.2">
      <c r="U4313" s="460"/>
    </row>
    <row r="4314" spans="21:21" x14ac:dyDescent="0.2">
      <c r="U4314" s="460"/>
    </row>
    <row r="4315" spans="21:21" x14ac:dyDescent="0.2">
      <c r="U4315" s="460"/>
    </row>
    <row r="4316" spans="21:21" x14ac:dyDescent="0.2">
      <c r="U4316" s="460"/>
    </row>
    <row r="4317" spans="21:21" x14ac:dyDescent="0.2">
      <c r="U4317" s="460"/>
    </row>
    <row r="4318" spans="21:21" x14ac:dyDescent="0.2">
      <c r="U4318" s="460"/>
    </row>
    <row r="4319" spans="21:21" x14ac:dyDescent="0.2">
      <c r="U4319" s="460"/>
    </row>
    <row r="4320" spans="21:21" x14ac:dyDescent="0.2">
      <c r="U4320" s="460"/>
    </row>
    <row r="4321" spans="21:21" x14ac:dyDescent="0.2">
      <c r="U4321" s="460"/>
    </row>
    <row r="4322" spans="21:21" x14ac:dyDescent="0.2">
      <c r="U4322" s="460"/>
    </row>
    <row r="4323" spans="21:21" x14ac:dyDescent="0.2">
      <c r="U4323" s="460"/>
    </row>
    <row r="4324" spans="21:21" x14ac:dyDescent="0.2">
      <c r="U4324" s="460"/>
    </row>
    <row r="4325" spans="21:21" x14ac:dyDescent="0.2">
      <c r="U4325" s="460"/>
    </row>
    <row r="4326" spans="21:21" x14ac:dyDescent="0.2">
      <c r="U4326" s="460"/>
    </row>
    <row r="4327" spans="21:21" x14ac:dyDescent="0.2">
      <c r="U4327" s="460"/>
    </row>
    <row r="4328" spans="21:21" x14ac:dyDescent="0.2">
      <c r="U4328" s="460"/>
    </row>
    <row r="4329" spans="21:21" x14ac:dyDescent="0.2">
      <c r="U4329" s="460"/>
    </row>
    <row r="4330" spans="21:21" x14ac:dyDescent="0.2">
      <c r="U4330" s="460"/>
    </row>
    <row r="4331" spans="21:21" x14ac:dyDescent="0.2">
      <c r="U4331" s="460"/>
    </row>
    <row r="4332" spans="21:21" x14ac:dyDescent="0.2">
      <c r="U4332" s="460"/>
    </row>
    <row r="4333" spans="21:21" x14ac:dyDescent="0.2">
      <c r="U4333" s="460"/>
    </row>
    <row r="4334" spans="21:21" x14ac:dyDescent="0.2">
      <c r="U4334" s="460"/>
    </row>
    <row r="4335" spans="21:21" x14ac:dyDescent="0.2">
      <c r="U4335" s="460"/>
    </row>
    <row r="4336" spans="21:21" x14ac:dyDescent="0.2">
      <c r="U4336" s="460"/>
    </row>
    <row r="4337" spans="21:21" x14ac:dyDescent="0.2">
      <c r="U4337" s="460"/>
    </row>
    <row r="4338" spans="21:21" x14ac:dyDescent="0.2">
      <c r="U4338" s="460"/>
    </row>
    <row r="4339" spans="21:21" x14ac:dyDescent="0.2">
      <c r="U4339" s="460"/>
    </row>
    <row r="4340" spans="21:21" x14ac:dyDescent="0.2">
      <c r="U4340" s="460"/>
    </row>
    <row r="4341" spans="21:21" x14ac:dyDescent="0.2">
      <c r="U4341" s="460"/>
    </row>
    <row r="4342" spans="21:21" x14ac:dyDescent="0.2">
      <c r="U4342" s="460"/>
    </row>
    <row r="4343" spans="21:21" x14ac:dyDescent="0.2">
      <c r="U4343" s="460"/>
    </row>
    <row r="4344" spans="21:21" x14ac:dyDescent="0.2">
      <c r="U4344" s="460"/>
    </row>
    <row r="4345" spans="21:21" x14ac:dyDescent="0.2">
      <c r="U4345" s="460"/>
    </row>
    <row r="4346" spans="21:21" x14ac:dyDescent="0.2">
      <c r="U4346" s="460"/>
    </row>
    <row r="4347" spans="21:21" x14ac:dyDescent="0.2">
      <c r="U4347" s="460"/>
    </row>
    <row r="4348" spans="21:21" x14ac:dyDescent="0.2">
      <c r="U4348" s="460"/>
    </row>
    <row r="4349" spans="21:21" x14ac:dyDescent="0.2">
      <c r="U4349" s="460"/>
    </row>
    <row r="4350" spans="21:21" x14ac:dyDescent="0.2">
      <c r="U4350" s="460"/>
    </row>
    <row r="4351" spans="21:21" x14ac:dyDescent="0.2">
      <c r="U4351" s="460"/>
    </row>
    <row r="4352" spans="21:21" x14ac:dyDescent="0.2">
      <c r="U4352" s="460"/>
    </row>
    <row r="4353" spans="21:21" x14ac:dyDescent="0.2">
      <c r="U4353" s="460"/>
    </row>
    <row r="4354" spans="21:21" x14ac:dyDescent="0.2">
      <c r="U4354" s="460"/>
    </row>
    <row r="4355" spans="21:21" x14ac:dyDescent="0.2">
      <c r="U4355" s="460"/>
    </row>
    <row r="4356" spans="21:21" x14ac:dyDescent="0.2">
      <c r="U4356" s="460"/>
    </row>
    <row r="4357" spans="21:21" x14ac:dyDescent="0.2">
      <c r="U4357" s="460"/>
    </row>
    <row r="4358" spans="21:21" x14ac:dyDescent="0.2">
      <c r="U4358" s="460"/>
    </row>
    <row r="4359" spans="21:21" x14ac:dyDescent="0.2">
      <c r="U4359" s="460"/>
    </row>
    <row r="4360" spans="21:21" x14ac:dyDescent="0.2">
      <c r="U4360" s="460"/>
    </row>
    <row r="4361" spans="21:21" x14ac:dyDescent="0.2">
      <c r="U4361" s="460"/>
    </row>
    <row r="4362" spans="21:21" x14ac:dyDescent="0.2">
      <c r="U4362" s="460"/>
    </row>
    <row r="4363" spans="21:21" x14ac:dyDescent="0.2">
      <c r="U4363" s="460"/>
    </row>
    <row r="4364" spans="21:21" x14ac:dyDescent="0.2">
      <c r="U4364" s="460"/>
    </row>
    <row r="4365" spans="21:21" x14ac:dyDescent="0.2">
      <c r="U4365" s="460"/>
    </row>
    <row r="4366" spans="21:21" x14ac:dyDescent="0.2">
      <c r="U4366" s="460"/>
    </row>
    <row r="4367" spans="21:21" x14ac:dyDescent="0.2">
      <c r="U4367" s="460"/>
    </row>
    <row r="4368" spans="21:21" x14ac:dyDescent="0.2">
      <c r="U4368" s="460"/>
    </row>
    <row r="4369" spans="21:21" x14ac:dyDescent="0.2">
      <c r="U4369" s="460"/>
    </row>
    <row r="4370" spans="21:21" x14ac:dyDescent="0.2">
      <c r="U4370" s="460"/>
    </row>
    <row r="4371" spans="21:21" x14ac:dyDescent="0.2">
      <c r="U4371" s="460"/>
    </row>
    <row r="4372" spans="21:21" x14ac:dyDescent="0.2">
      <c r="U4372" s="460"/>
    </row>
    <row r="4373" spans="21:21" x14ac:dyDescent="0.2">
      <c r="U4373" s="460"/>
    </row>
    <row r="4374" spans="21:21" x14ac:dyDescent="0.2">
      <c r="U4374" s="460"/>
    </row>
    <row r="4375" spans="21:21" x14ac:dyDescent="0.2">
      <c r="U4375" s="460"/>
    </row>
    <row r="4376" spans="21:21" x14ac:dyDescent="0.2">
      <c r="U4376" s="460"/>
    </row>
    <row r="4377" spans="21:21" x14ac:dyDescent="0.2">
      <c r="U4377" s="460"/>
    </row>
    <row r="4378" spans="21:21" x14ac:dyDescent="0.2">
      <c r="U4378" s="460"/>
    </row>
    <row r="4379" spans="21:21" x14ac:dyDescent="0.2">
      <c r="U4379" s="460"/>
    </row>
    <row r="4380" spans="21:21" x14ac:dyDescent="0.2">
      <c r="U4380" s="460"/>
    </row>
    <row r="4381" spans="21:21" x14ac:dyDescent="0.2">
      <c r="U4381" s="460"/>
    </row>
    <row r="4382" spans="21:21" x14ac:dyDescent="0.2">
      <c r="U4382" s="460"/>
    </row>
    <row r="4383" spans="21:21" x14ac:dyDescent="0.2">
      <c r="U4383" s="460"/>
    </row>
    <row r="4384" spans="21:21" x14ac:dyDescent="0.2">
      <c r="U4384" s="460"/>
    </row>
    <row r="4385" spans="21:21" x14ac:dyDescent="0.2">
      <c r="U4385" s="460"/>
    </row>
    <row r="4386" spans="21:21" x14ac:dyDescent="0.2">
      <c r="U4386" s="460"/>
    </row>
    <row r="4387" spans="21:21" x14ac:dyDescent="0.2">
      <c r="U4387" s="460"/>
    </row>
    <row r="4388" spans="21:21" x14ac:dyDescent="0.2">
      <c r="U4388" s="460"/>
    </row>
    <row r="4389" spans="21:21" x14ac:dyDescent="0.2">
      <c r="U4389" s="460"/>
    </row>
    <row r="4390" spans="21:21" x14ac:dyDescent="0.2">
      <c r="U4390" s="460"/>
    </row>
    <row r="4391" spans="21:21" x14ac:dyDescent="0.2">
      <c r="U4391" s="460"/>
    </row>
    <row r="4392" spans="21:21" x14ac:dyDescent="0.2">
      <c r="U4392" s="460"/>
    </row>
    <row r="4393" spans="21:21" x14ac:dyDescent="0.2">
      <c r="U4393" s="460"/>
    </row>
    <row r="4394" spans="21:21" x14ac:dyDescent="0.2">
      <c r="U4394" s="460"/>
    </row>
    <row r="4395" spans="21:21" x14ac:dyDescent="0.2">
      <c r="U4395" s="460"/>
    </row>
    <row r="4396" spans="21:21" x14ac:dyDescent="0.2">
      <c r="U4396" s="460"/>
    </row>
    <row r="4397" spans="21:21" x14ac:dyDescent="0.2">
      <c r="U4397" s="460"/>
    </row>
    <row r="4398" spans="21:21" x14ac:dyDescent="0.2">
      <c r="U4398" s="460"/>
    </row>
    <row r="4399" spans="21:21" x14ac:dyDescent="0.2">
      <c r="U4399" s="460"/>
    </row>
    <row r="4400" spans="21:21" x14ac:dyDescent="0.2">
      <c r="U4400" s="460"/>
    </row>
    <row r="4401" spans="21:21" x14ac:dyDescent="0.2">
      <c r="U4401" s="460"/>
    </row>
    <row r="4402" spans="21:21" x14ac:dyDescent="0.2">
      <c r="U4402" s="460"/>
    </row>
    <row r="4403" spans="21:21" x14ac:dyDescent="0.2">
      <c r="U4403" s="460"/>
    </row>
    <row r="4404" spans="21:21" x14ac:dyDescent="0.2">
      <c r="U4404" s="460"/>
    </row>
    <row r="4405" spans="21:21" x14ac:dyDescent="0.2">
      <c r="U4405" s="460"/>
    </row>
    <row r="4406" spans="21:21" x14ac:dyDescent="0.2">
      <c r="U4406" s="460"/>
    </row>
    <row r="4407" spans="21:21" x14ac:dyDescent="0.2">
      <c r="U4407" s="460"/>
    </row>
    <row r="4408" spans="21:21" x14ac:dyDescent="0.2">
      <c r="U4408" s="460"/>
    </row>
    <row r="4409" spans="21:21" x14ac:dyDescent="0.2">
      <c r="U4409" s="460"/>
    </row>
    <row r="4410" spans="21:21" x14ac:dyDescent="0.2">
      <c r="U4410" s="460"/>
    </row>
    <row r="4411" spans="21:21" x14ac:dyDescent="0.2">
      <c r="U4411" s="460"/>
    </row>
    <row r="4412" spans="21:21" x14ac:dyDescent="0.2">
      <c r="U4412" s="460"/>
    </row>
    <row r="4413" spans="21:21" x14ac:dyDescent="0.2">
      <c r="U4413" s="460"/>
    </row>
    <row r="4414" spans="21:21" x14ac:dyDescent="0.2">
      <c r="U4414" s="460"/>
    </row>
    <row r="4415" spans="21:21" x14ac:dyDescent="0.2">
      <c r="U4415" s="460"/>
    </row>
    <row r="4416" spans="21:21" x14ac:dyDescent="0.2">
      <c r="U4416" s="460"/>
    </row>
    <row r="4417" spans="21:21" x14ac:dyDescent="0.2">
      <c r="U4417" s="460"/>
    </row>
    <row r="4418" spans="21:21" x14ac:dyDescent="0.2">
      <c r="U4418" s="460"/>
    </row>
    <row r="4419" spans="21:21" x14ac:dyDescent="0.2">
      <c r="U4419" s="460"/>
    </row>
    <row r="4420" spans="21:21" x14ac:dyDescent="0.2">
      <c r="U4420" s="460"/>
    </row>
    <row r="4421" spans="21:21" x14ac:dyDescent="0.2">
      <c r="U4421" s="460"/>
    </row>
    <row r="4422" spans="21:21" x14ac:dyDescent="0.2">
      <c r="U4422" s="460"/>
    </row>
    <row r="4423" spans="21:21" x14ac:dyDescent="0.2">
      <c r="U4423" s="460"/>
    </row>
    <row r="4424" spans="21:21" x14ac:dyDescent="0.2">
      <c r="U4424" s="460"/>
    </row>
    <row r="4425" spans="21:21" x14ac:dyDescent="0.2">
      <c r="U4425" s="460"/>
    </row>
    <row r="4426" spans="21:21" x14ac:dyDescent="0.2">
      <c r="U4426" s="460"/>
    </row>
    <row r="4427" spans="21:21" x14ac:dyDescent="0.2">
      <c r="U4427" s="460"/>
    </row>
    <row r="4428" spans="21:21" x14ac:dyDescent="0.2">
      <c r="U4428" s="460"/>
    </row>
    <row r="4429" spans="21:21" x14ac:dyDescent="0.2">
      <c r="U4429" s="460"/>
    </row>
    <row r="4430" spans="21:21" x14ac:dyDescent="0.2">
      <c r="U4430" s="460"/>
    </row>
    <row r="4431" spans="21:21" x14ac:dyDescent="0.2">
      <c r="U4431" s="460"/>
    </row>
    <row r="4432" spans="21:21" x14ac:dyDescent="0.2">
      <c r="U4432" s="460"/>
    </row>
    <row r="4433" spans="21:21" x14ac:dyDescent="0.2">
      <c r="U4433" s="460"/>
    </row>
    <row r="4434" spans="21:21" x14ac:dyDescent="0.2">
      <c r="U4434" s="460"/>
    </row>
    <row r="4435" spans="21:21" x14ac:dyDescent="0.2">
      <c r="U4435" s="460"/>
    </row>
    <row r="4436" spans="21:21" x14ac:dyDescent="0.2">
      <c r="U4436" s="460"/>
    </row>
    <row r="4437" spans="21:21" x14ac:dyDescent="0.2">
      <c r="U4437" s="460"/>
    </row>
    <row r="4438" spans="21:21" x14ac:dyDescent="0.2">
      <c r="U4438" s="460"/>
    </row>
    <row r="4439" spans="21:21" x14ac:dyDescent="0.2">
      <c r="U4439" s="460"/>
    </row>
    <row r="4440" spans="21:21" x14ac:dyDescent="0.2">
      <c r="U4440" s="460"/>
    </row>
    <row r="4441" spans="21:21" x14ac:dyDescent="0.2">
      <c r="U4441" s="460"/>
    </row>
    <row r="4442" spans="21:21" x14ac:dyDescent="0.2">
      <c r="U4442" s="460"/>
    </row>
    <row r="4443" spans="21:21" x14ac:dyDescent="0.2">
      <c r="U4443" s="460"/>
    </row>
    <row r="4444" spans="21:21" x14ac:dyDescent="0.2">
      <c r="U4444" s="460"/>
    </row>
    <row r="4445" spans="21:21" x14ac:dyDescent="0.2">
      <c r="U4445" s="460"/>
    </row>
    <row r="4446" spans="21:21" x14ac:dyDescent="0.2">
      <c r="U4446" s="460"/>
    </row>
    <row r="4447" spans="21:21" x14ac:dyDescent="0.2">
      <c r="U4447" s="460"/>
    </row>
    <row r="4448" spans="21:21" x14ac:dyDescent="0.2">
      <c r="U4448" s="460"/>
    </row>
    <row r="4449" spans="21:21" x14ac:dyDescent="0.2">
      <c r="U4449" s="460"/>
    </row>
    <row r="4450" spans="21:21" x14ac:dyDescent="0.2">
      <c r="U4450" s="460"/>
    </row>
    <row r="4451" spans="21:21" x14ac:dyDescent="0.2">
      <c r="U4451" s="460"/>
    </row>
    <row r="4452" spans="21:21" x14ac:dyDescent="0.2">
      <c r="U4452" s="460"/>
    </row>
    <row r="4453" spans="21:21" x14ac:dyDescent="0.2">
      <c r="U4453" s="460"/>
    </row>
    <row r="4454" spans="21:21" x14ac:dyDescent="0.2">
      <c r="U4454" s="460"/>
    </row>
    <row r="4455" spans="21:21" x14ac:dyDescent="0.2">
      <c r="U4455" s="460"/>
    </row>
    <row r="4456" spans="21:21" x14ac:dyDescent="0.2">
      <c r="U4456" s="460"/>
    </row>
    <row r="4457" spans="21:21" x14ac:dyDescent="0.2">
      <c r="U4457" s="460"/>
    </row>
    <row r="4458" spans="21:21" x14ac:dyDescent="0.2">
      <c r="U4458" s="460"/>
    </row>
    <row r="4459" spans="21:21" x14ac:dyDescent="0.2">
      <c r="U4459" s="460"/>
    </row>
    <row r="4460" spans="21:21" x14ac:dyDescent="0.2">
      <c r="U4460" s="460"/>
    </row>
    <row r="4461" spans="21:21" x14ac:dyDescent="0.2">
      <c r="U4461" s="460"/>
    </row>
    <row r="4462" spans="21:21" x14ac:dyDescent="0.2">
      <c r="U4462" s="460"/>
    </row>
    <row r="4463" spans="21:21" x14ac:dyDescent="0.2">
      <c r="U4463" s="460"/>
    </row>
    <row r="4464" spans="21:21" x14ac:dyDescent="0.2">
      <c r="U4464" s="460"/>
    </row>
    <row r="4465" spans="21:21" x14ac:dyDescent="0.2">
      <c r="U4465" s="460"/>
    </row>
    <row r="4466" spans="21:21" x14ac:dyDescent="0.2">
      <c r="U4466" s="460"/>
    </row>
    <row r="4467" spans="21:21" x14ac:dyDescent="0.2">
      <c r="U4467" s="460"/>
    </row>
    <row r="4468" spans="21:21" x14ac:dyDescent="0.2">
      <c r="U4468" s="460"/>
    </row>
    <row r="4469" spans="21:21" x14ac:dyDescent="0.2">
      <c r="U4469" s="460"/>
    </row>
    <row r="4470" spans="21:21" x14ac:dyDescent="0.2">
      <c r="U4470" s="460"/>
    </row>
    <row r="4471" spans="21:21" x14ac:dyDescent="0.2">
      <c r="U4471" s="460"/>
    </row>
    <row r="4472" spans="21:21" x14ac:dyDescent="0.2">
      <c r="U4472" s="460"/>
    </row>
    <row r="4473" spans="21:21" x14ac:dyDescent="0.2">
      <c r="U4473" s="460"/>
    </row>
    <row r="4474" spans="21:21" x14ac:dyDescent="0.2">
      <c r="U4474" s="460"/>
    </row>
    <row r="4475" spans="21:21" x14ac:dyDescent="0.2">
      <c r="U4475" s="460"/>
    </row>
    <row r="4476" spans="21:21" x14ac:dyDescent="0.2">
      <c r="U4476" s="460"/>
    </row>
    <row r="4477" spans="21:21" x14ac:dyDescent="0.2">
      <c r="U4477" s="460"/>
    </row>
    <row r="4478" spans="21:21" x14ac:dyDescent="0.2">
      <c r="U4478" s="460"/>
    </row>
    <row r="4479" spans="21:21" x14ac:dyDescent="0.2">
      <c r="U4479" s="460"/>
    </row>
    <row r="4480" spans="21:21" x14ac:dyDescent="0.2">
      <c r="U4480" s="460"/>
    </row>
    <row r="4481" spans="21:21" x14ac:dyDescent="0.2">
      <c r="U4481" s="460"/>
    </row>
    <row r="4482" spans="21:21" x14ac:dyDescent="0.2">
      <c r="U4482" s="460"/>
    </row>
    <row r="4483" spans="21:21" x14ac:dyDescent="0.2">
      <c r="U4483" s="460"/>
    </row>
    <row r="4484" spans="21:21" x14ac:dyDescent="0.2">
      <c r="U4484" s="460"/>
    </row>
    <row r="4485" spans="21:21" x14ac:dyDescent="0.2">
      <c r="U4485" s="460"/>
    </row>
    <row r="4486" spans="21:21" x14ac:dyDescent="0.2">
      <c r="U4486" s="460"/>
    </row>
    <row r="4487" spans="21:21" x14ac:dyDescent="0.2">
      <c r="U4487" s="460"/>
    </row>
    <row r="4488" spans="21:21" x14ac:dyDescent="0.2">
      <c r="U4488" s="460"/>
    </row>
    <row r="4489" spans="21:21" x14ac:dyDescent="0.2">
      <c r="U4489" s="460"/>
    </row>
    <row r="4490" spans="21:21" x14ac:dyDescent="0.2">
      <c r="U4490" s="460"/>
    </row>
    <row r="4491" spans="21:21" x14ac:dyDescent="0.2">
      <c r="U4491" s="460"/>
    </row>
    <row r="4492" spans="21:21" x14ac:dyDescent="0.2">
      <c r="U4492" s="460"/>
    </row>
    <row r="4493" spans="21:21" x14ac:dyDescent="0.2">
      <c r="U4493" s="460"/>
    </row>
    <row r="4494" spans="21:21" x14ac:dyDescent="0.2">
      <c r="U4494" s="460"/>
    </row>
    <row r="4495" spans="21:21" x14ac:dyDescent="0.2">
      <c r="U4495" s="460"/>
    </row>
    <row r="4496" spans="21:21" x14ac:dyDescent="0.2">
      <c r="U4496" s="460"/>
    </row>
    <row r="4497" spans="21:21" x14ac:dyDescent="0.2">
      <c r="U4497" s="460"/>
    </row>
    <row r="4498" spans="21:21" x14ac:dyDescent="0.2">
      <c r="U4498" s="460"/>
    </row>
    <row r="4499" spans="21:21" x14ac:dyDescent="0.2">
      <c r="U4499" s="460"/>
    </row>
    <row r="4500" spans="21:21" x14ac:dyDescent="0.2">
      <c r="U4500" s="460"/>
    </row>
    <row r="4501" spans="21:21" x14ac:dyDescent="0.2">
      <c r="U4501" s="460"/>
    </row>
    <row r="4502" spans="21:21" x14ac:dyDescent="0.2">
      <c r="U4502" s="460"/>
    </row>
    <row r="4503" spans="21:21" x14ac:dyDescent="0.2">
      <c r="U4503" s="460"/>
    </row>
    <row r="4504" spans="21:21" x14ac:dyDescent="0.2">
      <c r="U4504" s="460"/>
    </row>
    <row r="4505" spans="21:21" x14ac:dyDescent="0.2">
      <c r="U4505" s="460"/>
    </row>
    <row r="4506" spans="21:21" x14ac:dyDescent="0.2">
      <c r="U4506" s="460"/>
    </row>
    <row r="4507" spans="21:21" x14ac:dyDescent="0.2">
      <c r="U4507" s="460"/>
    </row>
    <row r="4508" spans="21:21" x14ac:dyDescent="0.2">
      <c r="U4508" s="460"/>
    </row>
    <row r="4509" spans="21:21" x14ac:dyDescent="0.2">
      <c r="U4509" s="460"/>
    </row>
    <row r="4510" spans="21:21" x14ac:dyDescent="0.2">
      <c r="U4510" s="460"/>
    </row>
    <row r="4511" spans="21:21" x14ac:dyDescent="0.2">
      <c r="U4511" s="460"/>
    </row>
    <row r="4512" spans="21:21" x14ac:dyDescent="0.2">
      <c r="U4512" s="460"/>
    </row>
    <row r="4513" spans="21:21" x14ac:dyDescent="0.2">
      <c r="U4513" s="460"/>
    </row>
    <row r="4514" spans="21:21" x14ac:dyDescent="0.2">
      <c r="U4514" s="460"/>
    </row>
    <row r="4515" spans="21:21" x14ac:dyDescent="0.2">
      <c r="U4515" s="460"/>
    </row>
    <row r="4516" spans="21:21" x14ac:dyDescent="0.2">
      <c r="U4516" s="460"/>
    </row>
    <row r="4517" spans="21:21" x14ac:dyDescent="0.2">
      <c r="U4517" s="460"/>
    </row>
    <row r="4518" spans="21:21" x14ac:dyDescent="0.2">
      <c r="U4518" s="460"/>
    </row>
    <row r="4519" spans="21:21" x14ac:dyDescent="0.2">
      <c r="U4519" s="460"/>
    </row>
    <row r="4520" spans="21:21" x14ac:dyDescent="0.2">
      <c r="U4520" s="460"/>
    </row>
    <row r="4521" spans="21:21" x14ac:dyDescent="0.2">
      <c r="U4521" s="460"/>
    </row>
    <row r="4522" spans="21:21" x14ac:dyDescent="0.2">
      <c r="U4522" s="460"/>
    </row>
    <row r="4523" spans="21:21" x14ac:dyDescent="0.2">
      <c r="U4523" s="460"/>
    </row>
    <row r="4524" spans="21:21" x14ac:dyDescent="0.2">
      <c r="U4524" s="460"/>
    </row>
    <row r="4525" spans="21:21" x14ac:dyDescent="0.2">
      <c r="U4525" s="460"/>
    </row>
    <row r="4526" spans="21:21" x14ac:dyDescent="0.2">
      <c r="U4526" s="460"/>
    </row>
    <row r="4527" spans="21:21" x14ac:dyDescent="0.2">
      <c r="U4527" s="460"/>
    </row>
    <row r="4528" spans="21:21" x14ac:dyDescent="0.2">
      <c r="U4528" s="460"/>
    </row>
    <row r="4529" spans="21:21" x14ac:dyDescent="0.2">
      <c r="U4529" s="460"/>
    </row>
    <row r="4530" spans="21:21" x14ac:dyDescent="0.2">
      <c r="U4530" s="460"/>
    </row>
    <row r="4531" spans="21:21" x14ac:dyDescent="0.2">
      <c r="U4531" s="460"/>
    </row>
    <row r="4532" spans="21:21" x14ac:dyDescent="0.2">
      <c r="U4532" s="460"/>
    </row>
    <row r="4533" spans="21:21" x14ac:dyDescent="0.2">
      <c r="U4533" s="460"/>
    </row>
    <row r="4534" spans="21:21" x14ac:dyDescent="0.2">
      <c r="U4534" s="460"/>
    </row>
    <row r="4535" spans="21:21" x14ac:dyDescent="0.2">
      <c r="U4535" s="460"/>
    </row>
    <row r="4536" spans="21:21" x14ac:dyDescent="0.2">
      <c r="U4536" s="460"/>
    </row>
    <row r="4537" spans="21:21" x14ac:dyDescent="0.2">
      <c r="U4537" s="460"/>
    </row>
    <row r="4538" spans="21:21" x14ac:dyDescent="0.2">
      <c r="U4538" s="460"/>
    </row>
    <row r="4539" spans="21:21" x14ac:dyDescent="0.2">
      <c r="U4539" s="460"/>
    </row>
    <row r="4540" spans="21:21" x14ac:dyDescent="0.2">
      <c r="U4540" s="460"/>
    </row>
    <row r="4541" spans="21:21" x14ac:dyDescent="0.2">
      <c r="U4541" s="460"/>
    </row>
    <row r="4542" spans="21:21" x14ac:dyDescent="0.2">
      <c r="U4542" s="460"/>
    </row>
    <row r="4543" spans="21:21" x14ac:dyDescent="0.2">
      <c r="U4543" s="460"/>
    </row>
    <row r="4544" spans="21:21" x14ac:dyDescent="0.2">
      <c r="U4544" s="460"/>
    </row>
    <row r="4545" spans="21:21" x14ac:dyDescent="0.2">
      <c r="U4545" s="460"/>
    </row>
    <row r="4546" spans="21:21" x14ac:dyDescent="0.2">
      <c r="U4546" s="460"/>
    </row>
    <row r="4547" spans="21:21" x14ac:dyDescent="0.2">
      <c r="U4547" s="460"/>
    </row>
    <row r="4548" spans="21:21" x14ac:dyDescent="0.2">
      <c r="U4548" s="460"/>
    </row>
    <row r="4549" spans="21:21" x14ac:dyDescent="0.2">
      <c r="U4549" s="460"/>
    </row>
    <row r="4550" spans="21:21" x14ac:dyDescent="0.2">
      <c r="U4550" s="460"/>
    </row>
    <row r="4551" spans="21:21" x14ac:dyDescent="0.2">
      <c r="U4551" s="460"/>
    </row>
    <row r="4552" spans="21:21" x14ac:dyDescent="0.2">
      <c r="U4552" s="460"/>
    </row>
    <row r="4553" spans="21:21" x14ac:dyDescent="0.2">
      <c r="U4553" s="460"/>
    </row>
    <row r="4554" spans="21:21" x14ac:dyDescent="0.2">
      <c r="U4554" s="460"/>
    </row>
    <row r="4555" spans="21:21" x14ac:dyDescent="0.2">
      <c r="U4555" s="460"/>
    </row>
    <row r="4556" spans="21:21" x14ac:dyDescent="0.2">
      <c r="U4556" s="460"/>
    </row>
    <row r="4557" spans="21:21" x14ac:dyDescent="0.2">
      <c r="U4557" s="460"/>
    </row>
    <row r="4558" spans="21:21" x14ac:dyDescent="0.2">
      <c r="U4558" s="460"/>
    </row>
    <row r="4559" spans="21:21" x14ac:dyDescent="0.2">
      <c r="U4559" s="460"/>
    </row>
    <row r="4560" spans="21:21" x14ac:dyDescent="0.2">
      <c r="U4560" s="460"/>
    </row>
    <row r="4561" spans="21:21" x14ac:dyDescent="0.2">
      <c r="U4561" s="460"/>
    </row>
    <row r="4562" spans="21:21" x14ac:dyDescent="0.2">
      <c r="U4562" s="460"/>
    </row>
    <row r="4563" spans="21:21" x14ac:dyDescent="0.2">
      <c r="U4563" s="460"/>
    </row>
    <row r="4564" spans="21:21" x14ac:dyDescent="0.2">
      <c r="U4564" s="460"/>
    </row>
    <row r="4565" spans="21:21" x14ac:dyDescent="0.2">
      <c r="U4565" s="460"/>
    </row>
    <row r="4566" spans="21:21" x14ac:dyDescent="0.2">
      <c r="U4566" s="460"/>
    </row>
    <row r="4567" spans="21:21" x14ac:dyDescent="0.2">
      <c r="U4567" s="460"/>
    </row>
    <row r="4568" spans="21:21" x14ac:dyDescent="0.2">
      <c r="U4568" s="460"/>
    </row>
    <row r="4569" spans="21:21" x14ac:dyDescent="0.2">
      <c r="U4569" s="460"/>
    </row>
    <row r="4570" spans="21:21" x14ac:dyDescent="0.2">
      <c r="U4570" s="460"/>
    </row>
    <row r="4571" spans="21:21" x14ac:dyDescent="0.2">
      <c r="U4571" s="460"/>
    </row>
    <row r="4572" spans="21:21" x14ac:dyDescent="0.2">
      <c r="U4572" s="460"/>
    </row>
    <row r="4573" spans="21:21" x14ac:dyDescent="0.2">
      <c r="U4573" s="460"/>
    </row>
    <row r="4574" spans="21:21" x14ac:dyDescent="0.2">
      <c r="U4574" s="460"/>
    </row>
    <row r="4575" spans="21:21" x14ac:dyDescent="0.2">
      <c r="U4575" s="460"/>
    </row>
    <row r="4576" spans="21:21" x14ac:dyDescent="0.2">
      <c r="U4576" s="460"/>
    </row>
    <row r="4577" spans="21:21" x14ac:dyDescent="0.2">
      <c r="U4577" s="460"/>
    </row>
    <row r="4578" spans="21:21" x14ac:dyDescent="0.2">
      <c r="U4578" s="460"/>
    </row>
    <row r="4579" spans="21:21" x14ac:dyDescent="0.2">
      <c r="U4579" s="460"/>
    </row>
    <row r="4580" spans="21:21" x14ac:dyDescent="0.2">
      <c r="U4580" s="460"/>
    </row>
    <row r="4581" spans="21:21" x14ac:dyDescent="0.2">
      <c r="U4581" s="460"/>
    </row>
    <row r="4582" spans="21:21" x14ac:dyDescent="0.2">
      <c r="U4582" s="460"/>
    </row>
    <row r="4583" spans="21:21" x14ac:dyDescent="0.2">
      <c r="U4583" s="460"/>
    </row>
    <row r="4584" spans="21:21" x14ac:dyDescent="0.2">
      <c r="U4584" s="460"/>
    </row>
    <row r="4585" spans="21:21" x14ac:dyDescent="0.2">
      <c r="U4585" s="460"/>
    </row>
    <row r="4586" spans="21:21" x14ac:dyDescent="0.2">
      <c r="U4586" s="460"/>
    </row>
    <row r="4587" spans="21:21" x14ac:dyDescent="0.2">
      <c r="U4587" s="460"/>
    </row>
    <row r="4588" spans="21:21" x14ac:dyDescent="0.2">
      <c r="U4588" s="460"/>
    </row>
    <row r="4589" spans="21:21" x14ac:dyDescent="0.2">
      <c r="U4589" s="460"/>
    </row>
    <row r="4590" spans="21:21" x14ac:dyDescent="0.2">
      <c r="U4590" s="460"/>
    </row>
    <row r="4591" spans="21:21" x14ac:dyDescent="0.2">
      <c r="U4591" s="460"/>
    </row>
    <row r="4592" spans="21:21" x14ac:dyDescent="0.2">
      <c r="U4592" s="460"/>
    </row>
    <row r="4593" spans="21:21" x14ac:dyDescent="0.2">
      <c r="U4593" s="460"/>
    </row>
    <row r="4594" spans="21:21" x14ac:dyDescent="0.2">
      <c r="U4594" s="460"/>
    </row>
    <row r="4595" spans="21:21" x14ac:dyDescent="0.2">
      <c r="U4595" s="460"/>
    </row>
    <row r="4596" spans="21:21" x14ac:dyDescent="0.2">
      <c r="U4596" s="460"/>
    </row>
    <row r="4597" spans="21:21" x14ac:dyDescent="0.2">
      <c r="U4597" s="460"/>
    </row>
    <row r="4598" spans="21:21" x14ac:dyDescent="0.2">
      <c r="U4598" s="460"/>
    </row>
    <row r="4599" spans="21:21" x14ac:dyDescent="0.2">
      <c r="U4599" s="460"/>
    </row>
    <row r="4600" spans="21:21" x14ac:dyDescent="0.2">
      <c r="U4600" s="460"/>
    </row>
    <row r="4601" spans="21:21" x14ac:dyDescent="0.2">
      <c r="U4601" s="460"/>
    </row>
    <row r="4602" spans="21:21" x14ac:dyDescent="0.2">
      <c r="U4602" s="460"/>
    </row>
    <row r="4603" spans="21:21" x14ac:dyDescent="0.2">
      <c r="U4603" s="460"/>
    </row>
    <row r="4604" spans="21:21" x14ac:dyDescent="0.2">
      <c r="U4604" s="460"/>
    </row>
    <row r="4605" spans="21:21" x14ac:dyDescent="0.2">
      <c r="U4605" s="460"/>
    </row>
    <row r="4606" spans="21:21" x14ac:dyDescent="0.2">
      <c r="U4606" s="460"/>
    </row>
    <row r="4607" spans="21:21" x14ac:dyDescent="0.2">
      <c r="U4607" s="460"/>
    </row>
    <row r="4608" spans="21:21" x14ac:dyDescent="0.2">
      <c r="U4608" s="460"/>
    </row>
    <row r="4609" spans="21:21" x14ac:dyDescent="0.2">
      <c r="U4609" s="460"/>
    </row>
    <row r="4610" spans="21:21" x14ac:dyDescent="0.2">
      <c r="U4610" s="460"/>
    </row>
    <row r="4611" spans="21:21" x14ac:dyDescent="0.2">
      <c r="U4611" s="460"/>
    </row>
    <row r="4612" spans="21:21" x14ac:dyDescent="0.2">
      <c r="U4612" s="460"/>
    </row>
    <row r="4613" spans="21:21" x14ac:dyDescent="0.2">
      <c r="U4613" s="460"/>
    </row>
    <row r="4614" spans="21:21" x14ac:dyDescent="0.2">
      <c r="U4614" s="460"/>
    </row>
    <row r="4615" spans="21:21" x14ac:dyDescent="0.2">
      <c r="U4615" s="460"/>
    </row>
    <row r="4616" spans="21:21" x14ac:dyDescent="0.2">
      <c r="U4616" s="460"/>
    </row>
    <row r="4617" spans="21:21" x14ac:dyDescent="0.2">
      <c r="U4617" s="460"/>
    </row>
    <row r="4618" spans="21:21" x14ac:dyDescent="0.2">
      <c r="U4618" s="460"/>
    </row>
    <row r="4619" spans="21:21" x14ac:dyDescent="0.2">
      <c r="U4619" s="460"/>
    </row>
    <row r="4620" spans="21:21" x14ac:dyDescent="0.2">
      <c r="U4620" s="460"/>
    </row>
    <row r="4621" spans="21:21" x14ac:dyDescent="0.2">
      <c r="U4621" s="460"/>
    </row>
    <row r="4622" spans="21:21" x14ac:dyDescent="0.2">
      <c r="U4622" s="460"/>
    </row>
    <row r="4623" spans="21:21" x14ac:dyDescent="0.2">
      <c r="U4623" s="460"/>
    </row>
    <row r="4624" spans="21:21" x14ac:dyDescent="0.2">
      <c r="U4624" s="460"/>
    </row>
    <row r="4625" spans="21:21" x14ac:dyDescent="0.2">
      <c r="U4625" s="460"/>
    </row>
    <row r="4626" spans="21:21" x14ac:dyDescent="0.2">
      <c r="U4626" s="460"/>
    </row>
    <row r="4627" spans="21:21" x14ac:dyDescent="0.2">
      <c r="U4627" s="460"/>
    </row>
    <row r="4628" spans="21:21" x14ac:dyDescent="0.2">
      <c r="U4628" s="460"/>
    </row>
    <row r="4629" spans="21:21" x14ac:dyDescent="0.2">
      <c r="U4629" s="460"/>
    </row>
    <row r="4630" spans="21:21" x14ac:dyDescent="0.2">
      <c r="U4630" s="460"/>
    </row>
    <row r="4631" spans="21:21" x14ac:dyDescent="0.2">
      <c r="U4631" s="460"/>
    </row>
    <row r="4632" spans="21:21" x14ac:dyDescent="0.2">
      <c r="U4632" s="460"/>
    </row>
    <row r="4633" spans="21:21" x14ac:dyDescent="0.2">
      <c r="U4633" s="460"/>
    </row>
    <row r="4634" spans="21:21" x14ac:dyDescent="0.2">
      <c r="U4634" s="460"/>
    </row>
    <row r="4635" spans="21:21" x14ac:dyDescent="0.2">
      <c r="U4635" s="460"/>
    </row>
    <row r="4636" spans="21:21" x14ac:dyDescent="0.2">
      <c r="U4636" s="460"/>
    </row>
    <row r="4637" spans="21:21" x14ac:dyDescent="0.2">
      <c r="U4637" s="460"/>
    </row>
    <row r="4638" spans="21:21" x14ac:dyDescent="0.2">
      <c r="U4638" s="460"/>
    </row>
    <row r="4639" spans="21:21" x14ac:dyDescent="0.2">
      <c r="U4639" s="460"/>
    </row>
    <row r="4640" spans="21:21" x14ac:dyDescent="0.2">
      <c r="U4640" s="460"/>
    </row>
    <row r="4641" spans="21:21" x14ac:dyDescent="0.2">
      <c r="U4641" s="460"/>
    </row>
    <row r="4642" spans="21:21" x14ac:dyDescent="0.2">
      <c r="U4642" s="460"/>
    </row>
    <row r="4643" spans="21:21" x14ac:dyDescent="0.2">
      <c r="U4643" s="460"/>
    </row>
    <row r="4644" spans="21:21" x14ac:dyDescent="0.2">
      <c r="U4644" s="460"/>
    </row>
    <row r="4645" spans="21:21" x14ac:dyDescent="0.2">
      <c r="U4645" s="460"/>
    </row>
    <row r="4646" spans="21:21" x14ac:dyDescent="0.2">
      <c r="U4646" s="460"/>
    </row>
    <row r="4647" spans="21:21" x14ac:dyDescent="0.2">
      <c r="U4647" s="460"/>
    </row>
    <row r="4648" spans="21:21" x14ac:dyDescent="0.2">
      <c r="U4648" s="460"/>
    </row>
    <row r="4649" spans="21:21" x14ac:dyDescent="0.2">
      <c r="U4649" s="460"/>
    </row>
    <row r="4650" spans="21:21" x14ac:dyDescent="0.2">
      <c r="U4650" s="460"/>
    </row>
    <row r="4651" spans="21:21" x14ac:dyDescent="0.2">
      <c r="U4651" s="460"/>
    </row>
    <row r="4652" spans="21:21" x14ac:dyDescent="0.2">
      <c r="U4652" s="460"/>
    </row>
    <row r="4653" spans="21:21" x14ac:dyDescent="0.2">
      <c r="U4653" s="460"/>
    </row>
    <row r="4654" spans="21:21" x14ac:dyDescent="0.2">
      <c r="U4654" s="460"/>
    </row>
    <row r="4655" spans="21:21" x14ac:dyDescent="0.2">
      <c r="U4655" s="460"/>
    </row>
    <row r="4656" spans="21:21" x14ac:dyDescent="0.2">
      <c r="U4656" s="460"/>
    </row>
    <row r="4657" spans="21:21" x14ac:dyDescent="0.2">
      <c r="U4657" s="460"/>
    </row>
    <row r="4658" spans="21:21" x14ac:dyDescent="0.2">
      <c r="U4658" s="460"/>
    </row>
    <row r="4659" spans="21:21" x14ac:dyDescent="0.2">
      <c r="U4659" s="460"/>
    </row>
    <row r="4660" spans="21:21" x14ac:dyDescent="0.2">
      <c r="U4660" s="460"/>
    </row>
    <row r="4661" spans="21:21" x14ac:dyDescent="0.2">
      <c r="U4661" s="460"/>
    </row>
    <row r="4662" spans="21:21" x14ac:dyDescent="0.2">
      <c r="U4662" s="460"/>
    </row>
    <row r="4663" spans="21:21" x14ac:dyDescent="0.2">
      <c r="U4663" s="460"/>
    </row>
    <row r="4664" spans="21:21" x14ac:dyDescent="0.2">
      <c r="U4664" s="460"/>
    </row>
    <row r="4665" spans="21:21" x14ac:dyDescent="0.2">
      <c r="U4665" s="460"/>
    </row>
    <row r="4666" spans="21:21" x14ac:dyDescent="0.2">
      <c r="U4666" s="460"/>
    </row>
    <row r="4667" spans="21:21" x14ac:dyDescent="0.2">
      <c r="U4667" s="460"/>
    </row>
    <row r="4668" spans="21:21" x14ac:dyDescent="0.2">
      <c r="U4668" s="460"/>
    </row>
    <row r="4669" spans="21:21" x14ac:dyDescent="0.2">
      <c r="U4669" s="460"/>
    </row>
    <row r="4670" spans="21:21" x14ac:dyDescent="0.2">
      <c r="U4670" s="460"/>
    </row>
    <row r="4671" spans="21:21" x14ac:dyDescent="0.2">
      <c r="U4671" s="460"/>
    </row>
    <row r="4672" spans="21:21" x14ac:dyDescent="0.2">
      <c r="U4672" s="460"/>
    </row>
    <row r="4673" spans="21:21" x14ac:dyDescent="0.2">
      <c r="U4673" s="460"/>
    </row>
    <row r="4674" spans="21:21" x14ac:dyDescent="0.2">
      <c r="U4674" s="460"/>
    </row>
    <row r="4675" spans="21:21" x14ac:dyDescent="0.2">
      <c r="U4675" s="460"/>
    </row>
    <row r="4676" spans="21:21" x14ac:dyDescent="0.2">
      <c r="U4676" s="460"/>
    </row>
    <row r="4677" spans="21:21" x14ac:dyDescent="0.2">
      <c r="U4677" s="460"/>
    </row>
    <row r="4678" spans="21:21" x14ac:dyDescent="0.2">
      <c r="U4678" s="460"/>
    </row>
    <row r="4679" spans="21:21" x14ac:dyDescent="0.2">
      <c r="U4679" s="460"/>
    </row>
    <row r="4680" spans="21:21" x14ac:dyDescent="0.2">
      <c r="U4680" s="460"/>
    </row>
    <row r="4681" spans="21:21" x14ac:dyDescent="0.2">
      <c r="U4681" s="460"/>
    </row>
    <row r="4682" spans="21:21" x14ac:dyDescent="0.2">
      <c r="U4682" s="460"/>
    </row>
    <row r="4683" spans="21:21" x14ac:dyDescent="0.2">
      <c r="U4683" s="460"/>
    </row>
    <row r="4684" spans="21:21" x14ac:dyDescent="0.2">
      <c r="U4684" s="460"/>
    </row>
    <row r="4685" spans="21:21" x14ac:dyDescent="0.2">
      <c r="U4685" s="460"/>
    </row>
    <row r="4686" spans="21:21" x14ac:dyDescent="0.2">
      <c r="U4686" s="460"/>
    </row>
    <row r="4687" spans="21:21" x14ac:dyDescent="0.2">
      <c r="U4687" s="460"/>
    </row>
    <row r="4688" spans="21:21" x14ac:dyDescent="0.2">
      <c r="U4688" s="460"/>
    </row>
    <row r="4689" spans="21:21" x14ac:dyDescent="0.2">
      <c r="U4689" s="460"/>
    </row>
    <row r="4690" spans="21:21" x14ac:dyDescent="0.2">
      <c r="U4690" s="460"/>
    </row>
    <row r="4691" spans="21:21" x14ac:dyDescent="0.2">
      <c r="U4691" s="460"/>
    </row>
    <row r="4692" spans="21:21" x14ac:dyDescent="0.2">
      <c r="U4692" s="460"/>
    </row>
    <row r="4693" spans="21:21" x14ac:dyDescent="0.2">
      <c r="U4693" s="460"/>
    </row>
    <row r="4694" spans="21:21" x14ac:dyDescent="0.2">
      <c r="U4694" s="460"/>
    </row>
    <row r="4695" spans="21:21" x14ac:dyDescent="0.2">
      <c r="U4695" s="460"/>
    </row>
    <row r="4696" spans="21:21" x14ac:dyDescent="0.2">
      <c r="U4696" s="460"/>
    </row>
    <row r="4697" spans="21:21" x14ac:dyDescent="0.2">
      <c r="U4697" s="460"/>
    </row>
    <row r="4698" spans="21:21" x14ac:dyDescent="0.2">
      <c r="U4698" s="460"/>
    </row>
    <row r="4699" spans="21:21" x14ac:dyDescent="0.2">
      <c r="U4699" s="460"/>
    </row>
    <row r="4700" spans="21:21" x14ac:dyDescent="0.2">
      <c r="U4700" s="460"/>
    </row>
    <row r="4701" spans="21:21" x14ac:dyDescent="0.2">
      <c r="U4701" s="460"/>
    </row>
    <row r="4702" spans="21:21" x14ac:dyDescent="0.2">
      <c r="U4702" s="460"/>
    </row>
    <row r="4703" spans="21:21" x14ac:dyDescent="0.2">
      <c r="U4703" s="460"/>
    </row>
    <row r="4704" spans="21:21" x14ac:dyDescent="0.2">
      <c r="U4704" s="460"/>
    </row>
    <row r="4705" spans="21:21" x14ac:dyDescent="0.2">
      <c r="U4705" s="460"/>
    </row>
    <row r="4706" spans="21:21" x14ac:dyDescent="0.2">
      <c r="U4706" s="460"/>
    </row>
    <row r="4707" spans="21:21" x14ac:dyDescent="0.2">
      <c r="U4707" s="460"/>
    </row>
    <row r="4708" spans="21:21" x14ac:dyDescent="0.2">
      <c r="U4708" s="460"/>
    </row>
    <row r="4709" spans="21:21" x14ac:dyDescent="0.2">
      <c r="U4709" s="460"/>
    </row>
    <row r="4710" spans="21:21" x14ac:dyDescent="0.2">
      <c r="U4710" s="460"/>
    </row>
    <row r="4711" spans="21:21" x14ac:dyDescent="0.2">
      <c r="U4711" s="460"/>
    </row>
    <row r="4712" spans="21:21" x14ac:dyDescent="0.2">
      <c r="U4712" s="460"/>
    </row>
    <row r="4713" spans="21:21" x14ac:dyDescent="0.2">
      <c r="U4713" s="460"/>
    </row>
    <row r="4714" spans="21:21" x14ac:dyDescent="0.2">
      <c r="U4714" s="460"/>
    </row>
    <row r="4715" spans="21:21" x14ac:dyDescent="0.2">
      <c r="U4715" s="460"/>
    </row>
    <row r="4716" spans="21:21" x14ac:dyDescent="0.2">
      <c r="U4716" s="460"/>
    </row>
    <row r="4717" spans="21:21" x14ac:dyDescent="0.2">
      <c r="U4717" s="460"/>
    </row>
    <row r="4718" spans="21:21" x14ac:dyDescent="0.2">
      <c r="U4718" s="460"/>
    </row>
    <row r="4719" spans="21:21" x14ac:dyDescent="0.2">
      <c r="U4719" s="460"/>
    </row>
    <row r="4720" spans="21:21" x14ac:dyDescent="0.2">
      <c r="U4720" s="460"/>
    </row>
    <row r="4721" spans="21:21" x14ac:dyDescent="0.2">
      <c r="U4721" s="460"/>
    </row>
    <row r="4722" spans="21:21" x14ac:dyDescent="0.2">
      <c r="U4722" s="460"/>
    </row>
    <row r="4723" spans="21:21" x14ac:dyDescent="0.2">
      <c r="U4723" s="460"/>
    </row>
    <row r="4724" spans="21:21" x14ac:dyDescent="0.2">
      <c r="U4724" s="460"/>
    </row>
    <row r="4725" spans="21:21" x14ac:dyDescent="0.2">
      <c r="U4725" s="460"/>
    </row>
    <row r="4726" spans="21:21" x14ac:dyDescent="0.2">
      <c r="U4726" s="460"/>
    </row>
    <row r="4727" spans="21:21" x14ac:dyDescent="0.2">
      <c r="U4727" s="460"/>
    </row>
    <row r="4728" spans="21:21" x14ac:dyDescent="0.2">
      <c r="U4728" s="460"/>
    </row>
    <row r="4729" spans="21:21" x14ac:dyDescent="0.2">
      <c r="U4729" s="460"/>
    </row>
    <row r="4730" spans="21:21" x14ac:dyDescent="0.2">
      <c r="U4730" s="460"/>
    </row>
    <row r="4731" spans="21:21" x14ac:dyDescent="0.2">
      <c r="U4731" s="460"/>
    </row>
    <row r="4732" spans="21:21" x14ac:dyDescent="0.2">
      <c r="U4732" s="460"/>
    </row>
    <row r="4733" spans="21:21" x14ac:dyDescent="0.2">
      <c r="U4733" s="460"/>
    </row>
    <row r="4734" spans="21:21" x14ac:dyDescent="0.2">
      <c r="U4734" s="460"/>
    </row>
    <row r="4735" spans="21:21" x14ac:dyDescent="0.2">
      <c r="U4735" s="460"/>
    </row>
    <row r="4736" spans="21:21" x14ac:dyDescent="0.2">
      <c r="U4736" s="460"/>
    </row>
    <row r="4737" spans="21:21" x14ac:dyDescent="0.2">
      <c r="U4737" s="460"/>
    </row>
    <row r="4738" spans="21:21" x14ac:dyDescent="0.2">
      <c r="U4738" s="460"/>
    </row>
    <row r="4739" spans="21:21" x14ac:dyDescent="0.2">
      <c r="U4739" s="460"/>
    </row>
    <row r="4740" spans="21:21" x14ac:dyDescent="0.2">
      <c r="U4740" s="460"/>
    </row>
    <row r="4741" spans="21:21" x14ac:dyDescent="0.2">
      <c r="U4741" s="460"/>
    </row>
    <row r="4742" spans="21:21" x14ac:dyDescent="0.2">
      <c r="U4742" s="460"/>
    </row>
    <row r="4743" spans="21:21" x14ac:dyDescent="0.2">
      <c r="U4743" s="460"/>
    </row>
    <row r="4744" spans="21:21" x14ac:dyDescent="0.2">
      <c r="U4744" s="460"/>
    </row>
    <row r="4745" spans="21:21" x14ac:dyDescent="0.2">
      <c r="U4745" s="460"/>
    </row>
    <row r="4746" spans="21:21" x14ac:dyDescent="0.2">
      <c r="U4746" s="460"/>
    </row>
    <row r="4747" spans="21:21" x14ac:dyDescent="0.2">
      <c r="U4747" s="460"/>
    </row>
    <row r="4748" spans="21:21" x14ac:dyDescent="0.2">
      <c r="U4748" s="460"/>
    </row>
    <row r="4749" spans="21:21" x14ac:dyDescent="0.2">
      <c r="U4749" s="460"/>
    </row>
    <row r="4750" spans="21:21" x14ac:dyDescent="0.2">
      <c r="U4750" s="460"/>
    </row>
    <row r="4751" spans="21:21" x14ac:dyDescent="0.2">
      <c r="U4751" s="460"/>
    </row>
    <row r="4752" spans="21:21" x14ac:dyDescent="0.2">
      <c r="U4752" s="460"/>
    </row>
    <row r="4753" spans="21:21" x14ac:dyDescent="0.2">
      <c r="U4753" s="460"/>
    </row>
    <row r="4754" spans="21:21" x14ac:dyDescent="0.2">
      <c r="U4754" s="460"/>
    </row>
    <row r="4755" spans="21:21" x14ac:dyDescent="0.2">
      <c r="U4755" s="460"/>
    </row>
    <row r="4756" spans="21:21" x14ac:dyDescent="0.2">
      <c r="U4756" s="460"/>
    </row>
    <row r="4757" spans="21:21" x14ac:dyDescent="0.2">
      <c r="U4757" s="460"/>
    </row>
    <row r="4758" spans="21:21" x14ac:dyDescent="0.2">
      <c r="U4758" s="460"/>
    </row>
    <row r="4759" spans="21:21" x14ac:dyDescent="0.2">
      <c r="U4759" s="460"/>
    </row>
    <row r="4760" spans="21:21" x14ac:dyDescent="0.2">
      <c r="U4760" s="460"/>
    </row>
    <row r="4761" spans="21:21" x14ac:dyDescent="0.2">
      <c r="U4761" s="460"/>
    </row>
    <row r="4762" spans="21:21" x14ac:dyDescent="0.2">
      <c r="U4762" s="460"/>
    </row>
    <row r="4763" spans="21:21" x14ac:dyDescent="0.2">
      <c r="U4763" s="460"/>
    </row>
    <row r="4764" spans="21:21" x14ac:dyDescent="0.2">
      <c r="U4764" s="460"/>
    </row>
    <row r="4765" spans="21:21" x14ac:dyDescent="0.2">
      <c r="U4765" s="460"/>
    </row>
    <row r="4766" spans="21:21" x14ac:dyDescent="0.2">
      <c r="U4766" s="460"/>
    </row>
    <row r="4767" spans="21:21" x14ac:dyDescent="0.2">
      <c r="U4767" s="460"/>
    </row>
    <row r="4768" spans="21:21" x14ac:dyDescent="0.2">
      <c r="U4768" s="460"/>
    </row>
    <row r="4769" spans="21:21" x14ac:dyDescent="0.2">
      <c r="U4769" s="460"/>
    </row>
    <row r="4770" spans="21:21" x14ac:dyDescent="0.2">
      <c r="U4770" s="460"/>
    </row>
    <row r="4771" spans="21:21" x14ac:dyDescent="0.2">
      <c r="U4771" s="460"/>
    </row>
    <row r="4772" spans="21:21" x14ac:dyDescent="0.2">
      <c r="U4772" s="460"/>
    </row>
    <row r="4773" spans="21:21" x14ac:dyDescent="0.2">
      <c r="U4773" s="460"/>
    </row>
    <row r="4774" spans="21:21" x14ac:dyDescent="0.2">
      <c r="U4774" s="460"/>
    </row>
    <row r="4775" spans="21:21" x14ac:dyDescent="0.2">
      <c r="U4775" s="460"/>
    </row>
    <row r="4776" spans="21:21" x14ac:dyDescent="0.2">
      <c r="U4776" s="460"/>
    </row>
    <row r="4777" spans="21:21" x14ac:dyDescent="0.2">
      <c r="U4777" s="460"/>
    </row>
    <row r="4778" spans="21:21" x14ac:dyDescent="0.2">
      <c r="U4778" s="460"/>
    </row>
    <row r="4779" spans="21:21" x14ac:dyDescent="0.2">
      <c r="U4779" s="460"/>
    </row>
    <row r="4780" spans="21:21" x14ac:dyDescent="0.2">
      <c r="U4780" s="460"/>
    </row>
    <row r="4781" spans="21:21" x14ac:dyDescent="0.2">
      <c r="U4781" s="460"/>
    </row>
    <row r="4782" spans="21:21" x14ac:dyDescent="0.2">
      <c r="U4782" s="460"/>
    </row>
    <row r="4783" spans="21:21" x14ac:dyDescent="0.2">
      <c r="U4783" s="460"/>
    </row>
    <row r="4784" spans="21:21" x14ac:dyDescent="0.2">
      <c r="U4784" s="460"/>
    </row>
    <row r="4785" spans="21:21" x14ac:dyDescent="0.2">
      <c r="U4785" s="460"/>
    </row>
    <row r="4786" spans="21:21" x14ac:dyDescent="0.2">
      <c r="U4786" s="460"/>
    </row>
    <row r="4787" spans="21:21" x14ac:dyDescent="0.2">
      <c r="U4787" s="460"/>
    </row>
    <row r="4788" spans="21:21" x14ac:dyDescent="0.2">
      <c r="U4788" s="460"/>
    </row>
    <row r="4789" spans="21:21" x14ac:dyDescent="0.2">
      <c r="U4789" s="460"/>
    </row>
    <row r="4790" spans="21:21" x14ac:dyDescent="0.2">
      <c r="U4790" s="460"/>
    </row>
    <row r="4791" spans="21:21" x14ac:dyDescent="0.2">
      <c r="U4791" s="460"/>
    </row>
    <row r="4792" spans="21:21" x14ac:dyDescent="0.2">
      <c r="U4792" s="460"/>
    </row>
    <row r="4793" spans="21:21" x14ac:dyDescent="0.2">
      <c r="U4793" s="460"/>
    </row>
    <row r="4794" spans="21:21" x14ac:dyDescent="0.2">
      <c r="U4794" s="460"/>
    </row>
    <row r="4795" spans="21:21" x14ac:dyDescent="0.2">
      <c r="U4795" s="460"/>
    </row>
    <row r="4796" spans="21:21" x14ac:dyDescent="0.2">
      <c r="U4796" s="460"/>
    </row>
    <row r="4797" spans="21:21" x14ac:dyDescent="0.2">
      <c r="U4797" s="460"/>
    </row>
    <row r="4798" spans="21:21" x14ac:dyDescent="0.2">
      <c r="U4798" s="460"/>
    </row>
    <row r="4799" spans="21:21" x14ac:dyDescent="0.2">
      <c r="U4799" s="460"/>
    </row>
    <row r="4800" spans="21:21" x14ac:dyDescent="0.2">
      <c r="U4800" s="460"/>
    </row>
    <row r="4801" spans="21:21" x14ac:dyDescent="0.2">
      <c r="U4801" s="460"/>
    </row>
    <row r="4802" spans="21:21" x14ac:dyDescent="0.2">
      <c r="U4802" s="460"/>
    </row>
    <row r="4803" spans="21:21" x14ac:dyDescent="0.2">
      <c r="U4803" s="460"/>
    </row>
    <row r="4804" spans="21:21" x14ac:dyDescent="0.2">
      <c r="U4804" s="460"/>
    </row>
    <row r="4805" spans="21:21" x14ac:dyDescent="0.2">
      <c r="U4805" s="460"/>
    </row>
    <row r="4806" spans="21:21" x14ac:dyDescent="0.2">
      <c r="U4806" s="460"/>
    </row>
    <row r="4807" spans="21:21" x14ac:dyDescent="0.2">
      <c r="U4807" s="460"/>
    </row>
    <row r="4808" spans="21:21" x14ac:dyDescent="0.2">
      <c r="U4808" s="460"/>
    </row>
    <row r="4809" spans="21:21" x14ac:dyDescent="0.2">
      <c r="U4809" s="460"/>
    </row>
    <row r="4810" spans="21:21" x14ac:dyDescent="0.2">
      <c r="U4810" s="460"/>
    </row>
    <row r="4811" spans="21:21" x14ac:dyDescent="0.2">
      <c r="U4811" s="460"/>
    </row>
    <row r="4812" spans="21:21" x14ac:dyDescent="0.2">
      <c r="U4812" s="460"/>
    </row>
    <row r="4813" spans="21:21" x14ac:dyDescent="0.2">
      <c r="U4813" s="460"/>
    </row>
    <row r="4814" spans="21:21" x14ac:dyDescent="0.2">
      <c r="U4814" s="460"/>
    </row>
    <row r="4815" spans="21:21" x14ac:dyDescent="0.2">
      <c r="U4815" s="460"/>
    </row>
    <row r="4816" spans="21:21" x14ac:dyDescent="0.2">
      <c r="U4816" s="460"/>
    </row>
    <row r="4817" spans="21:21" x14ac:dyDescent="0.2">
      <c r="U4817" s="460"/>
    </row>
    <row r="4818" spans="21:21" x14ac:dyDescent="0.2">
      <c r="U4818" s="460"/>
    </row>
    <row r="4819" spans="21:21" x14ac:dyDescent="0.2">
      <c r="U4819" s="460"/>
    </row>
    <row r="4820" spans="21:21" x14ac:dyDescent="0.2">
      <c r="U4820" s="460"/>
    </row>
    <row r="4821" spans="21:21" x14ac:dyDescent="0.2">
      <c r="U4821" s="460"/>
    </row>
    <row r="4822" spans="21:21" x14ac:dyDescent="0.2">
      <c r="U4822" s="460"/>
    </row>
    <row r="4823" spans="21:21" x14ac:dyDescent="0.2">
      <c r="U4823" s="460"/>
    </row>
    <row r="4824" spans="21:21" x14ac:dyDescent="0.2">
      <c r="U4824" s="460"/>
    </row>
    <row r="4825" spans="21:21" x14ac:dyDescent="0.2">
      <c r="U4825" s="460"/>
    </row>
    <row r="4826" spans="21:21" x14ac:dyDescent="0.2">
      <c r="U4826" s="460"/>
    </row>
    <row r="4827" spans="21:21" x14ac:dyDescent="0.2">
      <c r="U4827" s="460"/>
    </row>
    <row r="4828" spans="21:21" x14ac:dyDescent="0.2">
      <c r="U4828" s="460"/>
    </row>
    <row r="4829" spans="21:21" x14ac:dyDescent="0.2">
      <c r="U4829" s="460"/>
    </row>
    <row r="4830" spans="21:21" x14ac:dyDescent="0.2">
      <c r="U4830" s="460"/>
    </row>
    <row r="4831" spans="21:21" x14ac:dyDescent="0.2">
      <c r="U4831" s="460"/>
    </row>
    <row r="4832" spans="21:21" x14ac:dyDescent="0.2">
      <c r="U4832" s="460"/>
    </row>
    <row r="4833" spans="21:21" x14ac:dyDescent="0.2">
      <c r="U4833" s="460"/>
    </row>
    <row r="4834" spans="21:21" x14ac:dyDescent="0.2">
      <c r="U4834" s="460"/>
    </row>
    <row r="4835" spans="21:21" x14ac:dyDescent="0.2">
      <c r="U4835" s="460"/>
    </row>
    <row r="4836" spans="21:21" x14ac:dyDescent="0.2">
      <c r="U4836" s="460"/>
    </row>
    <row r="4837" spans="21:21" x14ac:dyDescent="0.2">
      <c r="U4837" s="460"/>
    </row>
    <row r="4838" spans="21:21" x14ac:dyDescent="0.2">
      <c r="U4838" s="460"/>
    </row>
    <row r="4839" spans="21:21" x14ac:dyDescent="0.2">
      <c r="U4839" s="460"/>
    </row>
    <row r="4840" spans="21:21" x14ac:dyDescent="0.2">
      <c r="U4840" s="460"/>
    </row>
    <row r="4841" spans="21:21" x14ac:dyDescent="0.2">
      <c r="U4841" s="460"/>
    </row>
    <row r="4842" spans="21:21" x14ac:dyDescent="0.2">
      <c r="U4842" s="460"/>
    </row>
    <row r="4843" spans="21:21" x14ac:dyDescent="0.2">
      <c r="U4843" s="460"/>
    </row>
    <row r="4844" spans="21:21" x14ac:dyDescent="0.2">
      <c r="U4844" s="460"/>
    </row>
    <row r="4845" spans="21:21" x14ac:dyDescent="0.2">
      <c r="U4845" s="460"/>
    </row>
    <row r="4846" spans="21:21" x14ac:dyDescent="0.2">
      <c r="U4846" s="460"/>
    </row>
    <row r="4847" spans="21:21" x14ac:dyDescent="0.2">
      <c r="U4847" s="460"/>
    </row>
    <row r="4848" spans="21:21" x14ac:dyDescent="0.2">
      <c r="U4848" s="460"/>
    </row>
    <row r="4849" spans="21:21" x14ac:dyDescent="0.2">
      <c r="U4849" s="460"/>
    </row>
    <row r="4850" spans="21:21" x14ac:dyDescent="0.2">
      <c r="U4850" s="460"/>
    </row>
    <row r="4851" spans="21:21" x14ac:dyDescent="0.2">
      <c r="U4851" s="460"/>
    </row>
    <row r="4852" spans="21:21" x14ac:dyDescent="0.2">
      <c r="U4852" s="460"/>
    </row>
    <row r="4853" spans="21:21" x14ac:dyDescent="0.2">
      <c r="U4853" s="460"/>
    </row>
    <row r="4854" spans="21:21" x14ac:dyDescent="0.2">
      <c r="U4854" s="460"/>
    </row>
    <row r="4855" spans="21:21" x14ac:dyDescent="0.2">
      <c r="U4855" s="460"/>
    </row>
    <row r="4856" spans="21:21" x14ac:dyDescent="0.2">
      <c r="U4856" s="460"/>
    </row>
    <row r="4857" spans="21:21" x14ac:dyDescent="0.2">
      <c r="U4857" s="460"/>
    </row>
    <row r="4858" spans="21:21" x14ac:dyDescent="0.2">
      <c r="U4858" s="460"/>
    </row>
    <row r="4859" spans="21:21" x14ac:dyDescent="0.2">
      <c r="U4859" s="460"/>
    </row>
    <row r="4860" spans="21:21" x14ac:dyDescent="0.2">
      <c r="U4860" s="460"/>
    </row>
    <row r="4861" spans="21:21" x14ac:dyDescent="0.2">
      <c r="U4861" s="460"/>
    </row>
    <row r="4862" spans="21:21" x14ac:dyDescent="0.2">
      <c r="U4862" s="460"/>
    </row>
    <row r="4863" spans="21:21" x14ac:dyDescent="0.2">
      <c r="U4863" s="460"/>
    </row>
    <row r="4864" spans="21:21" x14ac:dyDescent="0.2">
      <c r="U4864" s="460"/>
    </row>
    <row r="4865" spans="21:21" x14ac:dyDescent="0.2">
      <c r="U4865" s="460"/>
    </row>
    <row r="4866" spans="21:21" x14ac:dyDescent="0.2">
      <c r="U4866" s="460"/>
    </row>
    <row r="4867" spans="21:21" x14ac:dyDescent="0.2">
      <c r="U4867" s="460"/>
    </row>
    <row r="4868" spans="21:21" x14ac:dyDescent="0.2">
      <c r="U4868" s="460"/>
    </row>
    <row r="4869" spans="21:21" x14ac:dyDescent="0.2">
      <c r="U4869" s="460"/>
    </row>
    <row r="4870" spans="21:21" x14ac:dyDescent="0.2">
      <c r="U4870" s="460"/>
    </row>
    <row r="4871" spans="21:21" x14ac:dyDescent="0.2">
      <c r="U4871" s="460"/>
    </row>
    <row r="4872" spans="21:21" x14ac:dyDescent="0.2">
      <c r="U4872" s="460"/>
    </row>
    <row r="4873" spans="21:21" x14ac:dyDescent="0.2">
      <c r="U4873" s="460"/>
    </row>
    <row r="4874" spans="21:21" x14ac:dyDescent="0.2">
      <c r="U4874" s="460"/>
    </row>
    <row r="4875" spans="21:21" x14ac:dyDescent="0.2">
      <c r="U4875" s="460"/>
    </row>
    <row r="4876" spans="21:21" x14ac:dyDescent="0.2">
      <c r="U4876" s="460"/>
    </row>
    <row r="4877" spans="21:21" x14ac:dyDescent="0.2">
      <c r="U4877" s="460"/>
    </row>
    <row r="4878" spans="21:21" x14ac:dyDescent="0.2">
      <c r="U4878" s="460"/>
    </row>
    <row r="4879" spans="21:21" x14ac:dyDescent="0.2">
      <c r="U4879" s="460"/>
    </row>
    <row r="4880" spans="21:21" x14ac:dyDescent="0.2">
      <c r="U4880" s="460"/>
    </row>
    <row r="4881" spans="21:21" x14ac:dyDescent="0.2">
      <c r="U4881" s="460"/>
    </row>
    <row r="4882" spans="21:21" x14ac:dyDescent="0.2">
      <c r="U4882" s="460"/>
    </row>
    <row r="4883" spans="21:21" x14ac:dyDescent="0.2">
      <c r="U4883" s="460"/>
    </row>
    <row r="4884" spans="21:21" x14ac:dyDescent="0.2">
      <c r="U4884" s="460"/>
    </row>
    <row r="4885" spans="21:21" x14ac:dyDescent="0.2">
      <c r="U4885" s="460"/>
    </row>
    <row r="4886" spans="21:21" x14ac:dyDescent="0.2">
      <c r="U4886" s="460"/>
    </row>
    <row r="4887" spans="21:21" x14ac:dyDescent="0.2">
      <c r="U4887" s="460"/>
    </row>
    <row r="4888" spans="21:21" x14ac:dyDescent="0.2">
      <c r="U4888" s="460"/>
    </row>
    <row r="4889" spans="21:21" x14ac:dyDescent="0.2">
      <c r="U4889" s="460"/>
    </row>
    <row r="4890" spans="21:21" x14ac:dyDescent="0.2">
      <c r="U4890" s="460"/>
    </row>
    <row r="4891" spans="21:21" x14ac:dyDescent="0.2">
      <c r="U4891" s="460"/>
    </row>
    <row r="4892" spans="21:21" x14ac:dyDescent="0.2">
      <c r="U4892" s="460"/>
    </row>
    <row r="4893" spans="21:21" x14ac:dyDescent="0.2">
      <c r="U4893" s="460"/>
    </row>
    <row r="4894" spans="21:21" x14ac:dyDescent="0.2">
      <c r="U4894" s="460"/>
    </row>
    <row r="4895" spans="21:21" x14ac:dyDescent="0.2">
      <c r="U4895" s="460"/>
    </row>
    <row r="4896" spans="21:21" x14ac:dyDescent="0.2">
      <c r="U4896" s="460"/>
    </row>
    <row r="4897" spans="21:21" x14ac:dyDescent="0.2">
      <c r="U4897" s="460"/>
    </row>
    <row r="4898" spans="21:21" x14ac:dyDescent="0.2">
      <c r="U4898" s="460"/>
    </row>
    <row r="4899" spans="21:21" x14ac:dyDescent="0.2">
      <c r="U4899" s="460"/>
    </row>
    <row r="4900" spans="21:21" x14ac:dyDescent="0.2">
      <c r="U4900" s="460"/>
    </row>
    <row r="4901" spans="21:21" x14ac:dyDescent="0.2">
      <c r="U4901" s="460"/>
    </row>
    <row r="4902" spans="21:21" x14ac:dyDescent="0.2">
      <c r="U4902" s="460"/>
    </row>
    <row r="4903" spans="21:21" x14ac:dyDescent="0.2">
      <c r="U4903" s="460"/>
    </row>
    <row r="4904" spans="21:21" x14ac:dyDescent="0.2">
      <c r="U4904" s="460"/>
    </row>
    <row r="4905" spans="21:21" x14ac:dyDescent="0.2">
      <c r="U4905" s="460"/>
    </row>
    <row r="4906" spans="21:21" x14ac:dyDescent="0.2">
      <c r="U4906" s="460"/>
    </row>
    <row r="4907" spans="21:21" x14ac:dyDescent="0.2">
      <c r="U4907" s="460"/>
    </row>
    <row r="4908" spans="21:21" x14ac:dyDescent="0.2">
      <c r="U4908" s="460"/>
    </row>
    <row r="4909" spans="21:21" x14ac:dyDescent="0.2">
      <c r="U4909" s="460"/>
    </row>
    <row r="4910" spans="21:21" x14ac:dyDescent="0.2">
      <c r="U4910" s="460"/>
    </row>
    <row r="4911" spans="21:21" x14ac:dyDescent="0.2">
      <c r="U4911" s="460"/>
    </row>
    <row r="4912" spans="21:21" x14ac:dyDescent="0.2">
      <c r="U4912" s="460"/>
    </row>
    <row r="4913" spans="21:21" x14ac:dyDescent="0.2">
      <c r="U4913" s="460"/>
    </row>
    <row r="4914" spans="21:21" x14ac:dyDescent="0.2">
      <c r="U4914" s="460"/>
    </row>
    <row r="4915" spans="21:21" x14ac:dyDescent="0.2">
      <c r="U4915" s="460"/>
    </row>
    <row r="4916" spans="21:21" x14ac:dyDescent="0.2">
      <c r="U4916" s="460"/>
    </row>
    <row r="4917" spans="21:21" x14ac:dyDescent="0.2">
      <c r="U4917" s="460"/>
    </row>
    <row r="4918" spans="21:21" x14ac:dyDescent="0.2">
      <c r="U4918" s="460"/>
    </row>
    <row r="4919" spans="21:21" x14ac:dyDescent="0.2">
      <c r="U4919" s="460"/>
    </row>
    <row r="4920" spans="21:21" x14ac:dyDescent="0.2">
      <c r="U4920" s="460"/>
    </row>
    <row r="4921" spans="21:21" x14ac:dyDescent="0.2">
      <c r="U4921" s="460"/>
    </row>
    <row r="4922" spans="21:21" x14ac:dyDescent="0.2">
      <c r="U4922" s="460"/>
    </row>
    <row r="4923" spans="21:21" x14ac:dyDescent="0.2">
      <c r="U4923" s="460"/>
    </row>
    <row r="4924" spans="21:21" x14ac:dyDescent="0.2">
      <c r="U4924" s="460"/>
    </row>
    <row r="4925" spans="21:21" x14ac:dyDescent="0.2">
      <c r="U4925" s="460"/>
    </row>
    <row r="4926" spans="21:21" x14ac:dyDescent="0.2">
      <c r="U4926" s="460"/>
    </row>
    <row r="4927" spans="21:21" x14ac:dyDescent="0.2">
      <c r="U4927" s="460"/>
    </row>
    <row r="4928" spans="21:21" x14ac:dyDescent="0.2">
      <c r="U4928" s="460"/>
    </row>
    <row r="4929" spans="21:21" x14ac:dyDescent="0.2">
      <c r="U4929" s="460"/>
    </row>
    <row r="4930" spans="21:21" x14ac:dyDescent="0.2">
      <c r="U4930" s="460"/>
    </row>
    <row r="4931" spans="21:21" x14ac:dyDescent="0.2">
      <c r="U4931" s="460"/>
    </row>
    <row r="4932" spans="21:21" x14ac:dyDescent="0.2">
      <c r="U4932" s="460"/>
    </row>
    <row r="4933" spans="21:21" x14ac:dyDescent="0.2">
      <c r="U4933" s="460"/>
    </row>
    <row r="4934" spans="21:21" x14ac:dyDescent="0.2">
      <c r="U4934" s="460"/>
    </row>
    <row r="4935" spans="21:21" x14ac:dyDescent="0.2">
      <c r="U4935" s="460"/>
    </row>
    <row r="4936" spans="21:21" x14ac:dyDescent="0.2">
      <c r="U4936" s="460"/>
    </row>
    <row r="4937" spans="21:21" x14ac:dyDescent="0.2">
      <c r="U4937" s="460"/>
    </row>
    <row r="4938" spans="21:21" x14ac:dyDescent="0.2">
      <c r="U4938" s="460"/>
    </row>
    <row r="4939" spans="21:21" x14ac:dyDescent="0.2">
      <c r="U4939" s="460"/>
    </row>
    <row r="4940" spans="21:21" x14ac:dyDescent="0.2">
      <c r="U4940" s="460"/>
    </row>
    <row r="4941" spans="21:21" x14ac:dyDescent="0.2">
      <c r="U4941" s="460"/>
    </row>
    <row r="4942" spans="21:21" x14ac:dyDescent="0.2">
      <c r="U4942" s="460"/>
    </row>
    <row r="4943" spans="21:21" x14ac:dyDescent="0.2">
      <c r="U4943" s="460"/>
    </row>
    <row r="4944" spans="21:21" x14ac:dyDescent="0.2">
      <c r="U4944" s="460"/>
    </row>
    <row r="4945" spans="21:21" x14ac:dyDescent="0.2">
      <c r="U4945" s="460"/>
    </row>
    <row r="4946" spans="21:21" x14ac:dyDescent="0.2">
      <c r="U4946" s="460"/>
    </row>
    <row r="4947" spans="21:21" x14ac:dyDescent="0.2">
      <c r="U4947" s="460"/>
    </row>
    <row r="4948" spans="21:21" x14ac:dyDescent="0.2">
      <c r="U4948" s="460"/>
    </row>
    <row r="4949" spans="21:21" x14ac:dyDescent="0.2">
      <c r="U4949" s="460"/>
    </row>
    <row r="4950" spans="21:21" x14ac:dyDescent="0.2">
      <c r="U4950" s="460"/>
    </row>
    <row r="4951" spans="21:21" x14ac:dyDescent="0.2">
      <c r="U4951" s="460"/>
    </row>
    <row r="4952" spans="21:21" x14ac:dyDescent="0.2">
      <c r="U4952" s="460"/>
    </row>
    <row r="4953" spans="21:21" x14ac:dyDescent="0.2">
      <c r="U4953" s="460"/>
    </row>
    <row r="4954" spans="21:21" x14ac:dyDescent="0.2">
      <c r="U4954" s="460"/>
    </row>
    <row r="4955" spans="21:21" x14ac:dyDescent="0.2">
      <c r="U4955" s="460"/>
    </row>
    <row r="4956" spans="21:21" x14ac:dyDescent="0.2">
      <c r="U4956" s="460"/>
    </row>
    <row r="4957" spans="21:21" x14ac:dyDescent="0.2">
      <c r="U4957" s="460"/>
    </row>
    <row r="4958" spans="21:21" x14ac:dyDescent="0.2">
      <c r="U4958" s="460"/>
    </row>
    <row r="4959" spans="21:21" x14ac:dyDescent="0.2">
      <c r="U4959" s="460"/>
    </row>
    <row r="4960" spans="21:21" x14ac:dyDescent="0.2">
      <c r="U4960" s="460"/>
    </row>
    <row r="4961" spans="21:21" x14ac:dyDescent="0.2">
      <c r="U4961" s="460"/>
    </row>
    <row r="4962" spans="21:21" x14ac:dyDescent="0.2">
      <c r="U4962" s="460"/>
    </row>
    <row r="4963" spans="21:21" x14ac:dyDescent="0.2">
      <c r="U4963" s="460"/>
    </row>
    <row r="4964" spans="21:21" x14ac:dyDescent="0.2">
      <c r="U4964" s="460"/>
    </row>
    <row r="4965" spans="21:21" x14ac:dyDescent="0.2">
      <c r="U4965" s="460"/>
    </row>
    <row r="4966" spans="21:21" x14ac:dyDescent="0.2">
      <c r="U4966" s="460"/>
    </row>
    <row r="4967" spans="21:21" x14ac:dyDescent="0.2">
      <c r="U4967" s="460"/>
    </row>
    <row r="4968" spans="21:21" x14ac:dyDescent="0.2">
      <c r="U4968" s="460"/>
    </row>
    <row r="4969" spans="21:21" x14ac:dyDescent="0.2">
      <c r="U4969" s="460"/>
    </row>
    <row r="4970" spans="21:21" x14ac:dyDescent="0.2">
      <c r="U4970" s="460"/>
    </row>
    <row r="4971" spans="21:21" x14ac:dyDescent="0.2">
      <c r="U4971" s="460"/>
    </row>
    <row r="4972" spans="21:21" x14ac:dyDescent="0.2">
      <c r="U4972" s="460"/>
    </row>
    <row r="4973" spans="21:21" x14ac:dyDescent="0.2">
      <c r="U4973" s="460"/>
    </row>
    <row r="4974" spans="21:21" x14ac:dyDescent="0.2">
      <c r="U4974" s="460"/>
    </row>
    <row r="4975" spans="21:21" x14ac:dyDescent="0.2">
      <c r="U4975" s="460"/>
    </row>
    <row r="4976" spans="21:21" x14ac:dyDescent="0.2">
      <c r="U4976" s="460"/>
    </row>
    <row r="4977" spans="21:21" x14ac:dyDescent="0.2">
      <c r="U4977" s="460"/>
    </row>
    <row r="4978" spans="21:21" x14ac:dyDescent="0.2">
      <c r="U4978" s="460"/>
    </row>
    <row r="4979" spans="21:21" x14ac:dyDescent="0.2">
      <c r="U4979" s="460"/>
    </row>
    <row r="4980" spans="21:21" x14ac:dyDescent="0.2">
      <c r="U4980" s="460"/>
    </row>
    <row r="4981" spans="21:21" x14ac:dyDescent="0.2">
      <c r="U4981" s="460"/>
    </row>
    <row r="4982" spans="21:21" x14ac:dyDescent="0.2">
      <c r="U4982" s="460"/>
    </row>
    <row r="4983" spans="21:21" x14ac:dyDescent="0.2">
      <c r="U4983" s="460"/>
    </row>
    <row r="4984" spans="21:21" x14ac:dyDescent="0.2">
      <c r="U4984" s="460"/>
    </row>
    <row r="4985" spans="21:21" x14ac:dyDescent="0.2">
      <c r="U4985" s="460"/>
    </row>
    <row r="4986" spans="21:21" x14ac:dyDescent="0.2">
      <c r="U4986" s="460"/>
    </row>
    <row r="4987" spans="21:21" x14ac:dyDescent="0.2">
      <c r="U4987" s="460"/>
    </row>
    <row r="4988" spans="21:21" x14ac:dyDescent="0.2">
      <c r="U4988" s="460"/>
    </row>
    <row r="4989" spans="21:21" x14ac:dyDescent="0.2">
      <c r="U4989" s="460"/>
    </row>
    <row r="4990" spans="21:21" x14ac:dyDescent="0.2">
      <c r="U4990" s="460"/>
    </row>
    <row r="4991" spans="21:21" x14ac:dyDescent="0.2">
      <c r="U4991" s="460"/>
    </row>
    <row r="4992" spans="21:21" x14ac:dyDescent="0.2">
      <c r="U4992" s="460"/>
    </row>
    <row r="4993" spans="21:21" x14ac:dyDescent="0.2">
      <c r="U4993" s="460"/>
    </row>
    <row r="4994" spans="21:21" x14ac:dyDescent="0.2">
      <c r="U4994" s="460"/>
    </row>
    <row r="4995" spans="21:21" x14ac:dyDescent="0.2">
      <c r="U4995" s="460"/>
    </row>
    <row r="4996" spans="21:21" x14ac:dyDescent="0.2">
      <c r="U4996" s="460"/>
    </row>
    <row r="4997" spans="21:21" x14ac:dyDescent="0.2">
      <c r="U4997" s="460"/>
    </row>
    <row r="4998" spans="21:21" x14ac:dyDescent="0.2">
      <c r="U4998" s="460"/>
    </row>
    <row r="4999" spans="21:21" x14ac:dyDescent="0.2">
      <c r="U4999" s="460"/>
    </row>
    <row r="5000" spans="21:21" x14ac:dyDescent="0.2">
      <c r="U5000" s="460"/>
    </row>
    <row r="5001" spans="21:21" x14ac:dyDescent="0.2">
      <c r="U5001" s="460"/>
    </row>
    <row r="5002" spans="21:21" x14ac:dyDescent="0.2">
      <c r="U5002" s="460"/>
    </row>
    <row r="5003" spans="21:21" x14ac:dyDescent="0.2">
      <c r="U5003" s="460"/>
    </row>
    <row r="5004" spans="21:21" x14ac:dyDescent="0.2">
      <c r="U5004" s="460"/>
    </row>
    <row r="5005" spans="21:21" x14ac:dyDescent="0.2">
      <c r="U5005" s="460"/>
    </row>
    <row r="5006" spans="21:21" x14ac:dyDescent="0.2">
      <c r="U5006" s="460"/>
    </row>
    <row r="5007" spans="21:21" x14ac:dyDescent="0.2">
      <c r="U5007" s="460"/>
    </row>
    <row r="5008" spans="21:21" x14ac:dyDescent="0.2">
      <c r="U5008" s="460"/>
    </row>
    <row r="5009" spans="21:21" x14ac:dyDescent="0.2">
      <c r="U5009" s="460"/>
    </row>
    <row r="5010" spans="21:21" x14ac:dyDescent="0.2">
      <c r="U5010" s="460"/>
    </row>
    <row r="5011" spans="21:21" x14ac:dyDescent="0.2">
      <c r="U5011" s="460"/>
    </row>
    <row r="5012" spans="21:21" x14ac:dyDescent="0.2">
      <c r="U5012" s="460"/>
    </row>
    <row r="5013" spans="21:21" x14ac:dyDescent="0.2">
      <c r="U5013" s="460"/>
    </row>
    <row r="5014" spans="21:21" x14ac:dyDescent="0.2">
      <c r="U5014" s="460"/>
    </row>
    <row r="5015" spans="21:21" x14ac:dyDescent="0.2">
      <c r="U5015" s="460"/>
    </row>
    <row r="5016" spans="21:21" x14ac:dyDescent="0.2">
      <c r="U5016" s="460"/>
    </row>
    <row r="5017" spans="21:21" x14ac:dyDescent="0.2">
      <c r="U5017" s="460"/>
    </row>
    <row r="5018" spans="21:21" x14ac:dyDescent="0.2">
      <c r="U5018" s="460"/>
    </row>
    <row r="5019" spans="21:21" x14ac:dyDescent="0.2">
      <c r="U5019" s="460"/>
    </row>
    <row r="5020" spans="21:21" x14ac:dyDescent="0.2">
      <c r="U5020" s="460"/>
    </row>
    <row r="5021" spans="21:21" x14ac:dyDescent="0.2">
      <c r="U5021" s="460"/>
    </row>
    <row r="5022" spans="21:21" x14ac:dyDescent="0.2">
      <c r="U5022" s="460"/>
    </row>
    <row r="5023" spans="21:21" x14ac:dyDescent="0.2">
      <c r="U5023" s="460"/>
    </row>
    <row r="5024" spans="21:21" x14ac:dyDescent="0.2">
      <c r="U5024" s="460"/>
    </row>
    <row r="5025" spans="21:21" x14ac:dyDescent="0.2">
      <c r="U5025" s="460"/>
    </row>
    <row r="5026" spans="21:21" x14ac:dyDescent="0.2">
      <c r="U5026" s="460"/>
    </row>
    <row r="5027" spans="21:21" x14ac:dyDescent="0.2">
      <c r="U5027" s="460"/>
    </row>
    <row r="5028" spans="21:21" x14ac:dyDescent="0.2">
      <c r="U5028" s="460"/>
    </row>
    <row r="5029" spans="21:21" x14ac:dyDescent="0.2">
      <c r="U5029" s="460"/>
    </row>
    <row r="5030" spans="21:21" x14ac:dyDescent="0.2">
      <c r="U5030" s="460"/>
    </row>
    <row r="5031" spans="21:21" x14ac:dyDescent="0.2">
      <c r="U5031" s="460"/>
    </row>
    <row r="5032" spans="21:21" x14ac:dyDescent="0.2">
      <c r="U5032" s="460"/>
    </row>
    <row r="5033" spans="21:21" x14ac:dyDescent="0.2">
      <c r="U5033" s="460"/>
    </row>
    <row r="5034" spans="21:21" x14ac:dyDescent="0.2">
      <c r="U5034" s="460"/>
    </row>
    <row r="5035" spans="21:21" x14ac:dyDescent="0.2">
      <c r="U5035" s="460"/>
    </row>
    <row r="5036" spans="21:21" x14ac:dyDescent="0.2">
      <c r="U5036" s="460"/>
    </row>
    <row r="5037" spans="21:21" x14ac:dyDescent="0.2">
      <c r="U5037" s="460"/>
    </row>
    <row r="5038" spans="21:21" x14ac:dyDescent="0.2">
      <c r="U5038" s="460"/>
    </row>
    <row r="5039" spans="21:21" x14ac:dyDescent="0.2">
      <c r="U5039" s="460"/>
    </row>
    <row r="5040" spans="21:21" x14ac:dyDescent="0.2">
      <c r="U5040" s="460"/>
    </row>
    <row r="5041" spans="21:21" x14ac:dyDescent="0.2">
      <c r="U5041" s="460"/>
    </row>
    <row r="5042" spans="21:21" x14ac:dyDescent="0.2">
      <c r="U5042" s="460"/>
    </row>
    <row r="5043" spans="21:21" x14ac:dyDescent="0.2">
      <c r="U5043" s="460"/>
    </row>
    <row r="5044" spans="21:21" x14ac:dyDescent="0.2">
      <c r="U5044" s="460"/>
    </row>
    <row r="5045" spans="21:21" x14ac:dyDescent="0.2">
      <c r="U5045" s="460"/>
    </row>
    <row r="5046" spans="21:21" x14ac:dyDescent="0.2">
      <c r="U5046" s="460"/>
    </row>
    <row r="5047" spans="21:21" x14ac:dyDescent="0.2">
      <c r="U5047" s="460"/>
    </row>
    <row r="5048" spans="21:21" x14ac:dyDescent="0.2">
      <c r="U5048" s="460"/>
    </row>
    <row r="5049" spans="21:21" x14ac:dyDescent="0.2">
      <c r="U5049" s="460"/>
    </row>
    <row r="5050" spans="21:21" x14ac:dyDescent="0.2">
      <c r="U5050" s="460"/>
    </row>
    <row r="5051" spans="21:21" x14ac:dyDescent="0.2">
      <c r="U5051" s="460"/>
    </row>
    <row r="5052" spans="21:21" x14ac:dyDescent="0.2">
      <c r="U5052" s="460"/>
    </row>
    <row r="5053" spans="21:21" x14ac:dyDescent="0.2">
      <c r="U5053" s="460"/>
    </row>
    <row r="5054" spans="21:21" x14ac:dyDescent="0.2">
      <c r="U5054" s="460"/>
    </row>
    <row r="5055" spans="21:21" x14ac:dyDescent="0.2">
      <c r="U5055" s="460"/>
    </row>
    <row r="5056" spans="21:21" x14ac:dyDescent="0.2">
      <c r="U5056" s="460"/>
    </row>
    <row r="5057" spans="21:21" x14ac:dyDescent="0.2">
      <c r="U5057" s="460"/>
    </row>
    <row r="5058" spans="21:21" x14ac:dyDescent="0.2">
      <c r="U5058" s="460"/>
    </row>
    <row r="5059" spans="21:21" x14ac:dyDescent="0.2">
      <c r="U5059" s="460"/>
    </row>
    <row r="5060" spans="21:21" x14ac:dyDescent="0.2">
      <c r="U5060" s="460"/>
    </row>
    <row r="5061" spans="21:21" x14ac:dyDescent="0.2">
      <c r="U5061" s="460"/>
    </row>
    <row r="5062" spans="21:21" x14ac:dyDescent="0.2">
      <c r="U5062" s="460"/>
    </row>
    <row r="5063" spans="21:21" x14ac:dyDescent="0.2">
      <c r="U5063" s="460"/>
    </row>
    <row r="5064" spans="21:21" x14ac:dyDescent="0.2">
      <c r="U5064" s="460"/>
    </row>
    <row r="5065" spans="21:21" x14ac:dyDescent="0.2">
      <c r="U5065" s="460"/>
    </row>
    <row r="5066" spans="21:21" x14ac:dyDescent="0.2">
      <c r="U5066" s="460"/>
    </row>
    <row r="5067" spans="21:21" x14ac:dyDescent="0.2">
      <c r="U5067" s="460"/>
    </row>
    <row r="5068" spans="21:21" x14ac:dyDescent="0.2">
      <c r="U5068" s="460"/>
    </row>
    <row r="5069" spans="21:21" x14ac:dyDescent="0.2">
      <c r="U5069" s="460"/>
    </row>
    <row r="5070" spans="21:21" x14ac:dyDescent="0.2">
      <c r="U5070" s="460"/>
    </row>
    <row r="5071" spans="21:21" x14ac:dyDescent="0.2">
      <c r="U5071" s="460"/>
    </row>
    <row r="5072" spans="21:21" x14ac:dyDescent="0.2">
      <c r="U5072" s="460"/>
    </row>
    <row r="5073" spans="21:21" x14ac:dyDescent="0.2">
      <c r="U5073" s="460"/>
    </row>
    <row r="5074" spans="21:21" x14ac:dyDescent="0.2">
      <c r="U5074" s="460"/>
    </row>
    <row r="5075" spans="21:21" x14ac:dyDescent="0.2">
      <c r="U5075" s="460"/>
    </row>
    <row r="5076" spans="21:21" x14ac:dyDescent="0.2">
      <c r="U5076" s="460"/>
    </row>
    <row r="5077" spans="21:21" x14ac:dyDescent="0.2">
      <c r="U5077" s="460"/>
    </row>
    <row r="5078" spans="21:21" x14ac:dyDescent="0.2">
      <c r="U5078" s="460"/>
    </row>
    <row r="5079" spans="21:21" x14ac:dyDescent="0.2">
      <c r="U5079" s="460"/>
    </row>
    <row r="5080" spans="21:21" x14ac:dyDescent="0.2">
      <c r="U5080" s="460"/>
    </row>
    <row r="5081" spans="21:21" x14ac:dyDescent="0.2">
      <c r="U5081" s="460"/>
    </row>
    <row r="5082" spans="21:21" x14ac:dyDescent="0.2">
      <c r="U5082" s="460"/>
    </row>
    <row r="5083" spans="21:21" x14ac:dyDescent="0.2">
      <c r="U5083" s="460"/>
    </row>
    <row r="5084" spans="21:21" x14ac:dyDescent="0.2">
      <c r="U5084" s="460"/>
    </row>
    <row r="5085" spans="21:21" x14ac:dyDescent="0.2">
      <c r="U5085" s="460"/>
    </row>
    <row r="5086" spans="21:21" x14ac:dyDescent="0.2">
      <c r="U5086" s="460"/>
    </row>
    <row r="5087" spans="21:21" x14ac:dyDescent="0.2">
      <c r="U5087" s="460"/>
    </row>
    <row r="5088" spans="21:21" x14ac:dyDescent="0.2">
      <c r="U5088" s="460"/>
    </row>
    <row r="5089" spans="21:21" x14ac:dyDescent="0.2">
      <c r="U5089" s="460"/>
    </row>
    <row r="5090" spans="21:21" x14ac:dyDescent="0.2">
      <c r="U5090" s="460"/>
    </row>
    <row r="5091" spans="21:21" x14ac:dyDescent="0.2">
      <c r="U5091" s="460"/>
    </row>
    <row r="5092" spans="21:21" x14ac:dyDescent="0.2">
      <c r="U5092" s="460"/>
    </row>
    <row r="5093" spans="21:21" x14ac:dyDescent="0.2">
      <c r="U5093" s="460"/>
    </row>
    <row r="5094" spans="21:21" x14ac:dyDescent="0.2">
      <c r="U5094" s="460"/>
    </row>
    <row r="5095" spans="21:21" x14ac:dyDescent="0.2">
      <c r="U5095" s="460"/>
    </row>
    <row r="5096" spans="21:21" x14ac:dyDescent="0.2">
      <c r="U5096" s="460"/>
    </row>
    <row r="5097" spans="21:21" x14ac:dyDescent="0.2">
      <c r="U5097" s="460"/>
    </row>
    <row r="5098" spans="21:21" x14ac:dyDescent="0.2">
      <c r="U5098" s="460"/>
    </row>
    <row r="5099" spans="21:21" x14ac:dyDescent="0.2">
      <c r="U5099" s="460"/>
    </row>
    <row r="5100" spans="21:21" x14ac:dyDescent="0.2">
      <c r="U5100" s="460"/>
    </row>
    <row r="5101" spans="21:21" x14ac:dyDescent="0.2">
      <c r="U5101" s="460"/>
    </row>
    <row r="5102" spans="21:21" x14ac:dyDescent="0.2">
      <c r="U5102" s="460"/>
    </row>
    <row r="5103" spans="21:21" x14ac:dyDescent="0.2">
      <c r="U5103" s="460"/>
    </row>
    <row r="5104" spans="21:21" x14ac:dyDescent="0.2">
      <c r="U5104" s="460"/>
    </row>
    <row r="5105" spans="21:21" x14ac:dyDescent="0.2">
      <c r="U5105" s="460"/>
    </row>
    <row r="5106" spans="21:21" x14ac:dyDescent="0.2">
      <c r="U5106" s="460"/>
    </row>
    <row r="5107" spans="21:21" x14ac:dyDescent="0.2">
      <c r="U5107" s="460"/>
    </row>
    <row r="5108" spans="21:21" x14ac:dyDescent="0.2">
      <c r="U5108" s="460"/>
    </row>
    <row r="5109" spans="21:21" x14ac:dyDescent="0.2">
      <c r="U5109" s="460"/>
    </row>
    <row r="5110" spans="21:21" x14ac:dyDescent="0.2">
      <c r="U5110" s="460"/>
    </row>
    <row r="5111" spans="21:21" x14ac:dyDescent="0.2">
      <c r="U5111" s="460"/>
    </row>
    <row r="5112" spans="21:21" x14ac:dyDescent="0.2">
      <c r="U5112" s="460"/>
    </row>
    <row r="5113" spans="21:21" x14ac:dyDescent="0.2">
      <c r="U5113" s="460"/>
    </row>
    <row r="5114" spans="21:21" x14ac:dyDescent="0.2">
      <c r="U5114" s="460"/>
    </row>
    <row r="5115" spans="21:21" x14ac:dyDescent="0.2">
      <c r="U5115" s="460"/>
    </row>
    <row r="5116" spans="21:21" x14ac:dyDescent="0.2">
      <c r="U5116" s="460"/>
    </row>
    <row r="5117" spans="21:21" x14ac:dyDescent="0.2">
      <c r="U5117" s="460"/>
    </row>
    <row r="5118" spans="21:21" x14ac:dyDescent="0.2">
      <c r="U5118" s="460"/>
    </row>
    <row r="5119" spans="21:21" x14ac:dyDescent="0.2">
      <c r="U5119" s="460"/>
    </row>
    <row r="5120" spans="21:21" x14ac:dyDescent="0.2">
      <c r="U5120" s="460"/>
    </row>
    <row r="5121" spans="21:21" x14ac:dyDescent="0.2">
      <c r="U5121" s="460"/>
    </row>
    <row r="5122" spans="21:21" x14ac:dyDescent="0.2">
      <c r="U5122" s="460"/>
    </row>
    <row r="5123" spans="21:21" x14ac:dyDescent="0.2">
      <c r="U5123" s="460"/>
    </row>
    <row r="5124" spans="21:21" x14ac:dyDescent="0.2">
      <c r="U5124" s="460"/>
    </row>
    <row r="5125" spans="21:21" x14ac:dyDescent="0.2">
      <c r="U5125" s="460"/>
    </row>
    <row r="5126" spans="21:21" x14ac:dyDescent="0.2">
      <c r="U5126" s="460"/>
    </row>
    <row r="5127" spans="21:21" x14ac:dyDescent="0.2">
      <c r="U5127" s="460"/>
    </row>
    <row r="5128" spans="21:21" x14ac:dyDescent="0.2">
      <c r="U5128" s="460"/>
    </row>
    <row r="5129" spans="21:21" x14ac:dyDescent="0.2">
      <c r="U5129" s="460"/>
    </row>
    <row r="5130" spans="21:21" x14ac:dyDescent="0.2">
      <c r="U5130" s="460"/>
    </row>
    <row r="5131" spans="21:21" x14ac:dyDescent="0.2">
      <c r="U5131" s="460"/>
    </row>
    <row r="5132" spans="21:21" x14ac:dyDescent="0.2">
      <c r="U5132" s="460"/>
    </row>
    <row r="5133" spans="21:21" x14ac:dyDescent="0.2">
      <c r="U5133" s="460"/>
    </row>
    <row r="5134" spans="21:21" x14ac:dyDescent="0.2">
      <c r="U5134" s="460"/>
    </row>
    <row r="5135" spans="21:21" x14ac:dyDescent="0.2">
      <c r="U5135" s="460"/>
    </row>
    <row r="5136" spans="21:21" x14ac:dyDescent="0.2">
      <c r="U5136" s="460"/>
    </row>
    <row r="5137" spans="21:21" x14ac:dyDescent="0.2">
      <c r="U5137" s="460"/>
    </row>
    <row r="5138" spans="21:21" x14ac:dyDescent="0.2">
      <c r="U5138" s="460"/>
    </row>
    <row r="5139" spans="21:21" x14ac:dyDescent="0.2">
      <c r="U5139" s="460"/>
    </row>
    <row r="5140" spans="21:21" x14ac:dyDescent="0.2">
      <c r="U5140" s="460"/>
    </row>
    <row r="5141" spans="21:21" x14ac:dyDescent="0.2">
      <c r="U5141" s="460"/>
    </row>
    <row r="5142" spans="21:21" x14ac:dyDescent="0.2">
      <c r="U5142" s="460"/>
    </row>
    <row r="5143" spans="21:21" x14ac:dyDescent="0.2">
      <c r="U5143" s="460"/>
    </row>
    <row r="5144" spans="21:21" x14ac:dyDescent="0.2">
      <c r="U5144" s="460"/>
    </row>
    <row r="5145" spans="21:21" x14ac:dyDescent="0.2">
      <c r="U5145" s="460"/>
    </row>
    <row r="5146" spans="21:21" x14ac:dyDescent="0.2">
      <c r="U5146" s="460"/>
    </row>
    <row r="5147" spans="21:21" x14ac:dyDescent="0.2">
      <c r="U5147" s="460"/>
    </row>
    <row r="5148" spans="21:21" x14ac:dyDescent="0.2">
      <c r="U5148" s="460"/>
    </row>
    <row r="5149" spans="21:21" x14ac:dyDescent="0.2">
      <c r="U5149" s="460"/>
    </row>
    <row r="5150" spans="21:21" x14ac:dyDescent="0.2">
      <c r="U5150" s="460"/>
    </row>
    <row r="5151" spans="21:21" x14ac:dyDescent="0.2">
      <c r="U5151" s="460"/>
    </row>
    <row r="5152" spans="21:21" x14ac:dyDescent="0.2">
      <c r="U5152" s="460"/>
    </row>
    <row r="5153" spans="21:21" x14ac:dyDescent="0.2">
      <c r="U5153" s="460"/>
    </row>
    <row r="5154" spans="21:21" x14ac:dyDescent="0.2">
      <c r="U5154" s="460"/>
    </row>
    <row r="5155" spans="21:21" x14ac:dyDescent="0.2">
      <c r="U5155" s="460"/>
    </row>
    <row r="5156" spans="21:21" x14ac:dyDescent="0.2">
      <c r="U5156" s="460"/>
    </row>
    <row r="5157" spans="21:21" x14ac:dyDescent="0.2">
      <c r="U5157" s="460"/>
    </row>
    <row r="5158" spans="21:21" x14ac:dyDescent="0.2">
      <c r="U5158" s="460"/>
    </row>
    <row r="5159" spans="21:21" x14ac:dyDescent="0.2">
      <c r="U5159" s="460"/>
    </row>
    <row r="5160" spans="21:21" x14ac:dyDescent="0.2">
      <c r="U5160" s="460"/>
    </row>
    <row r="5161" spans="21:21" x14ac:dyDescent="0.2">
      <c r="U5161" s="460"/>
    </row>
    <row r="5162" spans="21:21" x14ac:dyDescent="0.2">
      <c r="U5162" s="460"/>
    </row>
    <row r="5163" spans="21:21" x14ac:dyDescent="0.2">
      <c r="U5163" s="460"/>
    </row>
    <row r="5164" spans="21:21" x14ac:dyDescent="0.2">
      <c r="U5164" s="460"/>
    </row>
    <row r="5165" spans="21:21" x14ac:dyDescent="0.2">
      <c r="U5165" s="460"/>
    </row>
    <row r="5166" spans="21:21" x14ac:dyDescent="0.2">
      <c r="U5166" s="460"/>
    </row>
    <row r="5167" spans="21:21" x14ac:dyDescent="0.2">
      <c r="U5167" s="460"/>
    </row>
    <row r="5168" spans="21:21" x14ac:dyDescent="0.2">
      <c r="U5168" s="460"/>
    </row>
    <row r="5169" spans="21:21" x14ac:dyDescent="0.2">
      <c r="U5169" s="460"/>
    </row>
    <row r="5170" spans="21:21" x14ac:dyDescent="0.2">
      <c r="U5170" s="460"/>
    </row>
    <row r="5171" spans="21:21" x14ac:dyDescent="0.2">
      <c r="U5171" s="460"/>
    </row>
    <row r="5172" spans="21:21" x14ac:dyDescent="0.2">
      <c r="U5172" s="460"/>
    </row>
    <row r="5173" spans="21:21" x14ac:dyDescent="0.2">
      <c r="U5173" s="460"/>
    </row>
    <row r="5174" spans="21:21" x14ac:dyDescent="0.2">
      <c r="U5174" s="460"/>
    </row>
    <row r="5175" spans="21:21" x14ac:dyDescent="0.2">
      <c r="U5175" s="460"/>
    </row>
    <row r="5176" spans="21:21" x14ac:dyDescent="0.2">
      <c r="U5176" s="460"/>
    </row>
    <row r="5177" spans="21:21" x14ac:dyDescent="0.2">
      <c r="U5177" s="460"/>
    </row>
    <row r="5178" spans="21:21" x14ac:dyDescent="0.2">
      <c r="U5178" s="460"/>
    </row>
    <row r="5179" spans="21:21" x14ac:dyDescent="0.2">
      <c r="U5179" s="460"/>
    </row>
    <row r="5180" spans="21:21" x14ac:dyDescent="0.2">
      <c r="U5180" s="460"/>
    </row>
    <row r="5181" spans="21:21" x14ac:dyDescent="0.2">
      <c r="U5181" s="460"/>
    </row>
    <row r="5182" spans="21:21" x14ac:dyDescent="0.2">
      <c r="U5182" s="460"/>
    </row>
    <row r="5183" spans="21:21" x14ac:dyDescent="0.2">
      <c r="U5183" s="460"/>
    </row>
    <row r="5184" spans="21:21" x14ac:dyDescent="0.2">
      <c r="U5184" s="460"/>
    </row>
    <row r="5185" spans="21:21" x14ac:dyDescent="0.2">
      <c r="U5185" s="460"/>
    </row>
    <row r="5186" spans="21:21" x14ac:dyDescent="0.2">
      <c r="U5186" s="460"/>
    </row>
    <row r="5187" spans="21:21" x14ac:dyDescent="0.2">
      <c r="U5187" s="460"/>
    </row>
    <row r="5188" spans="21:21" x14ac:dyDescent="0.2">
      <c r="U5188" s="460"/>
    </row>
    <row r="5189" spans="21:21" x14ac:dyDescent="0.2">
      <c r="U5189" s="460"/>
    </row>
    <row r="5190" spans="21:21" x14ac:dyDescent="0.2">
      <c r="U5190" s="460"/>
    </row>
    <row r="5191" spans="21:21" x14ac:dyDescent="0.2">
      <c r="U5191" s="460"/>
    </row>
    <row r="5192" spans="21:21" x14ac:dyDescent="0.2">
      <c r="U5192" s="460"/>
    </row>
    <row r="5193" spans="21:21" x14ac:dyDescent="0.2">
      <c r="U5193" s="460"/>
    </row>
    <row r="5194" spans="21:21" x14ac:dyDescent="0.2">
      <c r="U5194" s="460"/>
    </row>
    <row r="5195" spans="21:21" x14ac:dyDescent="0.2">
      <c r="U5195" s="460"/>
    </row>
    <row r="5196" spans="21:21" x14ac:dyDescent="0.2">
      <c r="U5196" s="460"/>
    </row>
    <row r="5197" spans="21:21" x14ac:dyDescent="0.2">
      <c r="U5197" s="460"/>
    </row>
    <row r="5198" spans="21:21" x14ac:dyDescent="0.2">
      <c r="U5198" s="460"/>
    </row>
    <row r="5199" spans="21:21" x14ac:dyDescent="0.2">
      <c r="U5199" s="460"/>
    </row>
    <row r="5200" spans="21:21" x14ac:dyDescent="0.2">
      <c r="U5200" s="460"/>
    </row>
    <row r="5201" spans="21:21" x14ac:dyDescent="0.2">
      <c r="U5201" s="460"/>
    </row>
    <row r="5202" spans="21:21" x14ac:dyDescent="0.2">
      <c r="U5202" s="460"/>
    </row>
    <row r="5203" spans="21:21" x14ac:dyDescent="0.2">
      <c r="U5203" s="460"/>
    </row>
    <row r="5204" spans="21:21" x14ac:dyDescent="0.2">
      <c r="U5204" s="460"/>
    </row>
    <row r="5205" spans="21:21" x14ac:dyDescent="0.2">
      <c r="U5205" s="460"/>
    </row>
    <row r="5206" spans="21:21" x14ac:dyDescent="0.2">
      <c r="U5206" s="460"/>
    </row>
    <row r="5207" spans="21:21" x14ac:dyDescent="0.2">
      <c r="U5207" s="460"/>
    </row>
    <row r="5208" spans="21:21" x14ac:dyDescent="0.2">
      <c r="U5208" s="460"/>
    </row>
    <row r="5209" spans="21:21" x14ac:dyDescent="0.2">
      <c r="U5209" s="460"/>
    </row>
    <row r="5210" spans="21:21" x14ac:dyDescent="0.2">
      <c r="U5210" s="460"/>
    </row>
    <row r="5211" spans="21:21" x14ac:dyDescent="0.2">
      <c r="U5211" s="460"/>
    </row>
    <row r="5212" spans="21:21" x14ac:dyDescent="0.2">
      <c r="U5212" s="460"/>
    </row>
    <row r="5213" spans="21:21" x14ac:dyDescent="0.2">
      <c r="U5213" s="460"/>
    </row>
    <row r="5214" spans="21:21" x14ac:dyDescent="0.2">
      <c r="U5214" s="460"/>
    </row>
    <row r="5215" spans="21:21" x14ac:dyDescent="0.2">
      <c r="U5215" s="460"/>
    </row>
    <row r="5216" spans="21:21" x14ac:dyDescent="0.2">
      <c r="U5216" s="460"/>
    </row>
    <row r="5217" spans="21:21" x14ac:dyDescent="0.2">
      <c r="U5217" s="460"/>
    </row>
    <row r="5218" spans="21:21" x14ac:dyDescent="0.2">
      <c r="U5218" s="460"/>
    </row>
    <row r="5219" spans="21:21" x14ac:dyDescent="0.2">
      <c r="U5219" s="460"/>
    </row>
    <row r="5220" spans="21:21" x14ac:dyDescent="0.2">
      <c r="U5220" s="460"/>
    </row>
    <row r="5221" spans="21:21" x14ac:dyDescent="0.2">
      <c r="U5221" s="460"/>
    </row>
    <row r="5222" spans="21:21" x14ac:dyDescent="0.2">
      <c r="U5222" s="460"/>
    </row>
    <row r="5223" spans="21:21" x14ac:dyDescent="0.2">
      <c r="U5223" s="460"/>
    </row>
    <row r="5224" spans="21:21" x14ac:dyDescent="0.2">
      <c r="U5224" s="460"/>
    </row>
    <row r="5225" spans="21:21" x14ac:dyDescent="0.2">
      <c r="U5225" s="460"/>
    </row>
    <row r="5226" spans="21:21" x14ac:dyDescent="0.2">
      <c r="U5226" s="460"/>
    </row>
    <row r="5227" spans="21:21" x14ac:dyDescent="0.2">
      <c r="U5227" s="460"/>
    </row>
    <row r="5228" spans="21:21" x14ac:dyDescent="0.2">
      <c r="U5228" s="460"/>
    </row>
    <row r="5229" spans="21:21" x14ac:dyDescent="0.2">
      <c r="U5229" s="460"/>
    </row>
    <row r="5230" spans="21:21" x14ac:dyDescent="0.2">
      <c r="U5230" s="460"/>
    </row>
    <row r="5231" spans="21:21" x14ac:dyDescent="0.2">
      <c r="U5231" s="460"/>
    </row>
    <row r="5232" spans="21:21" x14ac:dyDescent="0.2">
      <c r="U5232" s="460"/>
    </row>
    <row r="5233" spans="21:21" x14ac:dyDescent="0.2">
      <c r="U5233" s="460"/>
    </row>
    <row r="5234" spans="21:21" x14ac:dyDescent="0.2">
      <c r="U5234" s="460"/>
    </row>
    <row r="5235" spans="21:21" x14ac:dyDescent="0.2">
      <c r="U5235" s="460"/>
    </row>
    <row r="5236" spans="21:21" x14ac:dyDescent="0.2">
      <c r="U5236" s="460"/>
    </row>
    <row r="5237" spans="21:21" x14ac:dyDescent="0.2">
      <c r="U5237" s="460"/>
    </row>
    <row r="5238" spans="21:21" x14ac:dyDescent="0.2">
      <c r="U5238" s="460"/>
    </row>
    <row r="5239" spans="21:21" x14ac:dyDescent="0.2">
      <c r="U5239" s="460"/>
    </row>
    <row r="5240" spans="21:21" x14ac:dyDescent="0.2">
      <c r="U5240" s="460"/>
    </row>
    <row r="5241" spans="21:21" x14ac:dyDescent="0.2">
      <c r="U5241" s="460"/>
    </row>
    <row r="5242" spans="21:21" x14ac:dyDescent="0.2">
      <c r="U5242" s="460"/>
    </row>
    <row r="5243" spans="21:21" x14ac:dyDescent="0.2">
      <c r="U5243" s="460"/>
    </row>
    <row r="5244" spans="21:21" x14ac:dyDescent="0.2">
      <c r="U5244" s="460"/>
    </row>
    <row r="5245" spans="21:21" x14ac:dyDescent="0.2">
      <c r="U5245" s="460"/>
    </row>
    <row r="5246" spans="21:21" x14ac:dyDescent="0.2">
      <c r="U5246" s="460"/>
    </row>
    <row r="5247" spans="21:21" x14ac:dyDescent="0.2">
      <c r="U5247" s="460"/>
    </row>
    <row r="5248" spans="21:21" x14ac:dyDescent="0.2">
      <c r="U5248" s="460"/>
    </row>
    <row r="5249" spans="21:21" x14ac:dyDescent="0.2">
      <c r="U5249" s="460"/>
    </row>
    <row r="5250" spans="21:21" x14ac:dyDescent="0.2">
      <c r="U5250" s="460"/>
    </row>
    <row r="5251" spans="21:21" x14ac:dyDescent="0.2">
      <c r="U5251" s="460"/>
    </row>
    <row r="5252" spans="21:21" x14ac:dyDescent="0.2">
      <c r="U5252" s="460"/>
    </row>
    <row r="5253" spans="21:21" x14ac:dyDescent="0.2">
      <c r="U5253" s="460"/>
    </row>
    <row r="5254" spans="21:21" x14ac:dyDescent="0.2">
      <c r="U5254" s="460"/>
    </row>
    <row r="5255" spans="21:21" x14ac:dyDescent="0.2">
      <c r="U5255" s="460"/>
    </row>
    <row r="5256" spans="21:21" x14ac:dyDescent="0.2">
      <c r="U5256" s="460"/>
    </row>
    <row r="5257" spans="21:21" x14ac:dyDescent="0.2">
      <c r="U5257" s="460"/>
    </row>
    <row r="5258" spans="21:21" x14ac:dyDescent="0.2">
      <c r="U5258" s="460"/>
    </row>
    <row r="5259" spans="21:21" x14ac:dyDescent="0.2">
      <c r="U5259" s="460"/>
    </row>
    <row r="5260" spans="21:21" x14ac:dyDescent="0.2">
      <c r="U5260" s="460"/>
    </row>
    <row r="5261" spans="21:21" x14ac:dyDescent="0.2">
      <c r="U5261" s="460"/>
    </row>
    <row r="5262" spans="21:21" x14ac:dyDescent="0.2">
      <c r="U5262" s="460"/>
    </row>
    <row r="5263" spans="21:21" x14ac:dyDescent="0.2">
      <c r="U5263" s="460"/>
    </row>
    <row r="5264" spans="21:21" x14ac:dyDescent="0.2">
      <c r="U5264" s="460"/>
    </row>
    <row r="5265" spans="21:21" x14ac:dyDescent="0.2">
      <c r="U5265" s="460"/>
    </row>
    <row r="5266" spans="21:21" x14ac:dyDescent="0.2">
      <c r="U5266" s="460"/>
    </row>
    <row r="5267" spans="21:21" x14ac:dyDescent="0.2">
      <c r="U5267" s="460"/>
    </row>
    <row r="5268" spans="21:21" x14ac:dyDescent="0.2">
      <c r="U5268" s="460"/>
    </row>
    <row r="5269" spans="21:21" x14ac:dyDescent="0.2">
      <c r="U5269" s="460"/>
    </row>
    <row r="5270" spans="21:21" x14ac:dyDescent="0.2">
      <c r="U5270" s="460"/>
    </row>
    <row r="5271" spans="21:21" x14ac:dyDescent="0.2">
      <c r="U5271" s="460"/>
    </row>
    <row r="5272" spans="21:21" x14ac:dyDescent="0.2">
      <c r="U5272" s="460"/>
    </row>
    <row r="5273" spans="21:21" x14ac:dyDescent="0.2">
      <c r="U5273" s="460"/>
    </row>
    <row r="5274" spans="21:21" x14ac:dyDescent="0.2">
      <c r="U5274" s="460"/>
    </row>
    <row r="5275" spans="21:21" x14ac:dyDescent="0.2">
      <c r="U5275" s="460"/>
    </row>
    <row r="5276" spans="21:21" x14ac:dyDescent="0.2">
      <c r="U5276" s="460"/>
    </row>
    <row r="5277" spans="21:21" x14ac:dyDescent="0.2">
      <c r="U5277" s="460"/>
    </row>
    <row r="5278" spans="21:21" x14ac:dyDescent="0.2">
      <c r="U5278" s="460"/>
    </row>
    <row r="5279" spans="21:21" x14ac:dyDescent="0.2">
      <c r="U5279" s="460"/>
    </row>
    <row r="5280" spans="21:21" x14ac:dyDescent="0.2">
      <c r="U5280" s="460"/>
    </row>
    <row r="5281" spans="21:21" x14ac:dyDescent="0.2">
      <c r="U5281" s="460"/>
    </row>
    <row r="5282" spans="21:21" x14ac:dyDescent="0.2">
      <c r="U5282" s="460"/>
    </row>
    <row r="5283" spans="21:21" x14ac:dyDescent="0.2">
      <c r="U5283" s="460"/>
    </row>
    <row r="5284" spans="21:21" x14ac:dyDescent="0.2">
      <c r="U5284" s="460"/>
    </row>
    <row r="5285" spans="21:21" x14ac:dyDescent="0.2">
      <c r="U5285" s="460"/>
    </row>
    <row r="5286" spans="21:21" x14ac:dyDescent="0.2">
      <c r="U5286" s="460"/>
    </row>
    <row r="5287" spans="21:21" x14ac:dyDescent="0.2">
      <c r="U5287" s="460"/>
    </row>
    <row r="5288" spans="21:21" x14ac:dyDescent="0.2">
      <c r="U5288" s="460"/>
    </row>
    <row r="5289" spans="21:21" x14ac:dyDescent="0.2">
      <c r="U5289" s="460"/>
    </row>
    <row r="5290" spans="21:21" x14ac:dyDescent="0.2">
      <c r="U5290" s="460"/>
    </row>
    <row r="5291" spans="21:21" x14ac:dyDescent="0.2">
      <c r="U5291" s="460"/>
    </row>
    <row r="5292" spans="21:21" x14ac:dyDescent="0.2">
      <c r="U5292" s="460"/>
    </row>
    <row r="5293" spans="21:21" x14ac:dyDescent="0.2">
      <c r="U5293" s="460"/>
    </row>
    <row r="5294" spans="21:21" x14ac:dyDescent="0.2">
      <c r="U5294" s="460"/>
    </row>
    <row r="5295" spans="21:21" x14ac:dyDescent="0.2">
      <c r="U5295" s="460"/>
    </row>
    <row r="5296" spans="21:21" x14ac:dyDescent="0.2">
      <c r="U5296" s="460"/>
    </row>
    <row r="5297" spans="21:21" x14ac:dyDescent="0.2">
      <c r="U5297" s="460"/>
    </row>
    <row r="5298" spans="21:21" x14ac:dyDescent="0.2">
      <c r="U5298" s="460"/>
    </row>
    <row r="5299" spans="21:21" x14ac:dyDescent="0.2">
      <c r="U5299" s="460"/>
    </row>
    <row r="5300" spans="21:21" x14ac:dyDescent="0.2">
      <c r="U5300" s="460"/>
    </row>
    <row r="5301" spans="21:21" x14ac:dyDescent="0.2">
      <c r="U5301" s="460"/>
    </row>
    <row r="5302" spans="21:21" x14ac:dyDescent="0.2">
      <c r="U5302" s="460"/>
    </row>
    <row r="5303" spans="21:21" x14ac:dyDescent="0.2">
      <c r="U5303" s="460"/>
    </row>
    <row r="5304" spans="21:21" x14ac:dyDescent="0.2">
      <c r="U5304" s="460"/>
    </row>
    <row r="5305" spans="21:21" x14ac:dyDescent="0.2">
      <c r="U5305" s="460"/>
    </row>
    <row r="5306" spans="21:21" x14ac:dyDescent="0.2">
      <c r="U5306" s="460"/>
    </row>
    <row r="5307" spans="21:21" x14ac:dyDescent="0.2">
      <c r="U5307" s="460"/>
    </row>
    <row r="5308" spans="21:21" x14ac:dyDescent="0.2">
      <c r="U5308" s="460"/>
    </row>
    <row r="5309" spans="21:21" x14ac:dyDescent="0.2">
      <c r="U5309" s="460"/>
    </row>
    <row r="5310" spans="21:21" x14ac:dyDescent="0.2">
      <c r="U5310" s="460"/>
    </row>
    <row r="5311" spans="21:21" x14ac:dyDescent="0.2">
      <c r="U5311" s="460"/>
    </row>
    <row r="5312" spans="21:21" x14ac:dyDescent="0.2">
      <c r="U5312" s="460"/>
    </row>
    <row r="5313" spans="21:21" x14ac:dyDescent="0.2">
      <c r="U5313" s="460"/>
    </row>
    <row r="5314" spans="21:21" x14ac:dyDescent="0.2">
      <c r="U5314" s="460"/>
    </row>
    <row r="5315" spans="21:21" x14ac:dyDescent="0.2">
      <c r="U5315" s="460"/>
    </row>
    <row r="5316" spans="21:21" x14ac:dyDescent="0.2">
      <c r="U5316" s="460"/>
    </row>
    <row r="5317" spans="21:21" x14ac:dyDescent="0.2">
      <c r="U5317" s="460"/>
    </row>
    <row r="5318" spans="21:21" x14ac:dyDescent="0.2">
      <c r="U5318" s="460"/>
    </row>
    <row r="5319" spans="21:21" x14ac:dyDescent="0.2">
      <c r="U5319" s="460"/>
    </row>
    <row r="5320" spans="21:21" x14ac:dyDescent="0.2">
      <c r="U5320" s="460"/>
    </row>
    <row r="5321" spans="21:21" x14ac:dyDescent="0.2">
      <c r="U5321" s="460"/>
    </row>
    <row r="5322" spans="21:21" x14ac:dyDescent="0.2">
      <c r="U5322" s="460"/>
    </row>
    <row r="5323" spans="21:21" x14ac:dyDescent="0.2">
      <c r="U5323" s="460"/>
    </row>
    <row r="5324" spans="21:21" x14ac:dyDescent="0.2">
      <c r="U5324" s="460"/>
    </row>
    <row r="5325" spans="21:21" x14ac:dyDescent="0.2">
      <c r="U5325" s="460"/>
    </row>
    <row r="5326" spans="21:21" x14ac:dyDescent="0.2">
      <c r="U5326" s="460"/>
    </row>
    <row r="5327" spans="21:21" x14ac:dyDescent="0.2">
      <c r="U5327" s="460"/>
    </row>
    <row r="5328" spans="21:21" x14ac:dyDescent="0.2">
      <c r="U5328" s="460"/>
    </row>
    <row r="5329" spans="21:21" x14ac:dyDescent="0.2">
      <c r="U5329" s="460"/>
    </row>
    <row r="5330" spans="21:21" x14ac:dyDescent="0.2">
      <c r="U5330" s="460"/>
    </row>
    <row r="5331" spans="21:21" x14ac:dyDescent="0.2">
      <c r="U5331" s="460"/>
    </row>
    <row r="5332" spans="21:21" x14ac:dyDescent="0.2">
      <c r="U5332" s="460"/>
    </row>
    <row r="5333" spans="21:21" x14ac:dyDescent="0.2">
      <c r="U5333" s="460"/>
    </row>
    <row r="5334" spans="21:21" x14ac:dyDescent="0.2">
      <c r="U5334" s="460"/>
    </row>
    <row r="5335" spans="21:21" x14ac:dyDescent="0.2">
      <c r="U5335" s="460"/>
    </row>
    <row r="5336" spans="21:21" x14ac:dyDescent="0.2">
      <c r="U5336" s="460"/>
    </row>
    <row r="5337" spans="21:21" x14ac:dyDescent="0.2">
      <c r="U5337" s="460"/>
    </row>
    <row r="5338" spans="21:21" x14ac:dyDescent="0.2">
      <c r="U5338" s="460"/>
    </row>
    <row r="5339" spans="21:21" x14ac:dyDescent="0.2">
      <c r="U5339" s="460"/>
    </row>
    <row r="5340" spans="21:21" x14ac:dyDescent="0.2">
      <c r="U5340" s="460"/>
    </row>
    <row r="5341" spans="21:21" x14ac:dyDescent="0.2">
      <c r="U5341" s="460"/>
    </row>
    <row r="5342" spans="21:21" x14ac:dyDescent="0.2">
      <c r="U5342" s="460"/>
    </row>
    <row r="5343" spans="21:21" x14ac:dyDescent="0.2">
      <c r="U5343" s="460"/>
    </row>
    <row r="5344" spans="21:21" x14ac:dyDescent="0.2">
      <c r="U5344" s="460"/>
    </row>
    <row r="5345" spans="21:21" x14ac:dyDescent="0.2">
      <c r="U5345" s="460"/>
    </row>
    <row r="5346" spans="21:21" x14ac:dyDescent="0.2">
      <c r="U5346" s="460"/>
    </row>
    <row r="5347" spans="21:21" x14ac:dyDescent="0.2">
      <c r="U5347" s="460"/>
    </row>
    <row r="5348" spans="21:21" x14ac:dyDescent="0.2">
      <c r="U5348" s="460"/>
    </row>
    <row r="5349" spans="21:21" x14ac:dyDescent="0.2">
      <c r="U5349" s="460"/>
    </row>
    <row r="5350" spans="21:21" x14ac:dyDescent="0.2">
      <c r="U5350" s="460"/>
    </row>
    <row r="5351" spans="21:21" x14ac:dyDescent="0.2">
      <c r="U5351" s="460"/>
    </row>
    <row r="5352" spans="21:21" x14ac:dyDescent="0.2">
      <c r="U5352" s="460"/>
    </row>
    <row r="5353" spans="21:21" x14ac:dyDescent="0.2">
      <c r="U5353" s="460"/>
    </row>
    <row r="5354" spans="21:21" x14ac:dyDescent="0.2">
      <c r="U5354" s="460"/>
    </row>
    <row r="5355" spans="21:21" x14ac:dyDescent="0.2">
      <c r="U5355" s="460"/>
    </row>
    <row r="5356" spans="21:21" x14ac:dyDescent="0.2">
      <c r="U5356" s="460"/>
    </row>
    <row r="5357" spans="21:21" x14ac:dyDescent="0.2">
      <c r="U5357" s="460"/>
    </row>
    <row r="5358" spans="21:21" x14ac:dyDescent="0.2">
      <c r="U5358" s="460"/>
    </row>
    <row r="5359" spans="21:21" x14ac:dyDescent="0.2">
      <c r="U5359" s="460"/>
    </row>
    <row r="5360" spans="21:21" x14ac:dyDescent="0.2">
      <c r="U5360" s="460"/>
    </row>
    <row r="5361" spans="21:21" x14ac:dyDescent="0.2">
      <c r="U5361" s="460"/>
    </row>
    <row r="5362" spans="21:21" x14ac:dyDescent="0.2">
      <c r="U5362" s="460"/>
    </row>
    <row r="5363" spans="21:21" x14ac:dyDescent="0.2">
      <c r="U5363" s="460"/>
    </row>
    <row r="5364" spans="21:21" x14ac:dyDescent="0.2">
      <c r="U5364" s="460"/>
    </row>
    <row r="5365" spans="21:21" x14ac:dyDescent="0.2">
      <c r="U5365" s="460"/>
    </row>
    <row r="5366" spans="21:21" x14ac:dyDescent="0.2">
      <c r="U5366" s="460"/>
    </row>
    <row r="5367" spans="21:21" x14ac:dyDescent="0.2">
      <c r="U5367" s="460"/>
    </row>
    <row r="5368" spans="21:21" x14ac:dyDescent="0.2">
      <c r="U5368" s="460"/>
    </row>
    <row r="5369" spans="21:21" x14ac:dyDescent="0.2">
      <c r="U5369" s="460"/>
    </row>
    <row r="5370" spans="21:21" x14ac:dyDescent="0.2">
      <c r="U5370" s="460"/>
    </row>
    <row r="5371" spans="21:21" x14ac:dyDescent="0.2">
      <c r="U5371" s="460"/>
    </row>
    <row r="5372" spans="21:21" x14ac:dyDescent="0.2">
      <c r="U5372" s="460"/>
    </row>
    <row r="5373" spans="21:21" x14ac:dyDescent="0.2">
      <c r="U5373" s="460"/>
    </row>
    <row r="5374" spans="21:21" x14ac:dyDescent="0.2">
      <c r="U5374" s="460"/>
    </row>
    <row r="5375" spans="21:21" x14ac:dyDescent="0.2">
      <c r="U5375" s="460"/>
    </row>
    <row r="5376" spans="21:21" x14ac:dyDescent="0.2">
      <c r="U5376" s="460"/>
    </row>
    <row r="5377" spans="21:21" x14ac:dyDescent="0.2">
      <c r="U5377" s="460"/>
    </row>
    <row r="5378" spans="21:21" x14ac:dyDescent="0.2">
      <c r="U5378" s="460"/>
    </row>
    <row r="5379" spans="21:21" x14ac:dyDescent="0.2">
      <c r="U5379" s="460"/>
    </row>
    <row r="5380" spans="21:21" x14ac:dyDescent="0.2">
      <c r="U5380" s="460"/>
    </row>
    <row r="5381" spans="21:21" x14ac:dyDescent="0.2">
      <c r="U5381" s="460"/>
    </row>
    <row r="5382" spans="21:21" x14ac:dyDescent="0.2">
      <c r="U5382" s="460"/>
    </row>
    <row r="5383" spans="21:21" x14ac:dyDescent="0.2">
      <c r="U5383" s="460"/>
    </row>
    <row r="5384" spans="21:21" x14ac:dyDescent="0.2">
      <c r="U5384" s="460"/>
    </row>
    <row r="5385" spans="21:21" x14ac:dyDescent="0.2">
      <c r="U5385" s="460"/>
    </row>
    <row r="5386" spans="21:21" x14ac:dyDescent="0.2">
      <c r="U5386" s="460"/>
    </row>
    <row r="5387" spans="21:21" x14ac:dyDescent="0.2">
      <c r="U5387" s="460"/>
    </row>
    <row r="5388" spans="21:21" x14ac:dyDescent="0.2">
      <c r="U5388" s="460"/>
    </row>
    <row r="5389" spans="21:21" x14ac:dyDescent="0.2">
      <c r="U5389" s="460"/>
    </row>
    <row r="5390" spans="21:21" x14ac:dyDescent="0.2">
      <c r="U5390" s="460"/>
    </row>
    <row r="5391" spans="21:21" x14ac:dyDescent="0.2">
      <c r="U5391" s="460"/>
    </row>
    <row r="5392" spans="21:21" x14ac:dyDescent="0.2">
      <c r="U5392" s="460"/>
    </row>
    <row r="5393" spans="21:21" x14ac:dyDescent="0.2">
      <c r="U5393" s="460"/>
    </row>
    <row r="5394" spans="21:21" x14ac:dyDescent="0.2">
      <c r="U5394" s="460"/>
    </row>
    <row r="5395" spans="21:21" x14ac:dyDescent="0.2">
      <c r="U5395" s="460"/>
    </row>
    <row r="5396" spans="21:21" x14ac:dyDescent="0.2">
      <c r="U5396" s="460"/>
    </row>
    <row r="5397" spans="21:21" x14ac:dyDescent="0.2">
      <c r="U5397" s="460"/>
    </row>
    <row r="5398" spans="21:21" x14ac:dyDescent="0.2">
      <c r="U5398" s="460"/>
    </row>
    <row r="5399" spans="21:21" x14ac:dyDescent="0.2">
      <c r="U5399" s="460"/>
    </row>
    <row r="5400" spans="21:21" x14ac:dyDescent="0.2">
      <c r="U5400" s="460"/>
    </row>
    <row r="5401" spans="21:21" x14ac:dyDescent="0.2">
      <c r="U5401" s="460"/>
    </row>
    <row r="5402" spans="21:21" x14ac:dyDescent="0.2">
      <c r="U5402" s="460"/>
    </row>
    <row r="5403" spans="21:21" x14ac:dyDescent="0.2">
      <c r="U5403" s="460"/>
    </row>
    <row r="5404" spans="21:21" x14ac:dyDescent="0.2">
      <c r="U5404" s="460"/>
    </row>
    <row r="5405" spans="21:21" x14ac:dyDescent="0.2">
      <c r="U5405" s="460"/>
    </row>
    <row r="5406" spans="21:21" x14ac:dyDescent="0.2">
      <c r="U5406" s="460"/>
    </row>
    <row r="5407" spans="21:21" x14ac:dyDescent="0.2">
      <c r="U5407" s="460"/>
    </row>
    <row r="5408" spans="21:21" x14ac:dyDescent="0.2">
      <c r="U5408" s="460"/>
    </row>
    <row r="5409" spans="21:21" x14ac:dyDescent="0.2">
      <c r="U5409" s="460"/>
    </row>
    <row r="5410" spans="21:21" x14ac:dyDescent="0.2">
      <c r="U5410" s="460"/>
    </row>
    <row r="5411" spans="21:21" x14ac:dyDescent="0.2">
      <c r="U5411" s="460"/>
    </row>
    <row r="5412" spans="21:21" x14ac:dyDescent="0.2">
      <c r="U5412" s="460"/>
    </row>
    <row r="5413" spans="21:21" x14ac:dyDescent="0.2">
      <c r="U5413" s="460"/>
    </row>
    <row r="5414" spans="21:21" x14ac:dyDescent="0.2">
      <c r="U5414" s="460"/>
    </row>
    <row r="5415" spans="21:21" x14ac:dyDescent="0.2">
      <c r="U5415" s="460"/>
    </row>
    <row r="5416" spans="21:21" x14ac:dyDescent="0.2">
      <c r="U5416" s="460"/>
    </row>
    <row r="5417" spans="21:21" x14ac:dyDescent="0.2">
      <c r="U5417" s="460"/>
    </row>
    <row r="5418" spans="21:21" x14ac:dyDescent="0.2">
      <c r="U5418" s="460"/>
    </row>
    <row r="5419" spans="21:21" x14ac:dyDescent="0.2">
      <c r="U5419" s="460"/>
    </row>
    <row r="5420" spans="21:21" x14ac:dyDescent="0.2">
      <c r="U5420" s="460"/>
    </row>
    <row r="5421" spans="21:21" x14ac:dyDescent="0.2">
      <c r="U5421" s="460"/>
    </row>
    <row r="5422" spans="21:21" x14ac:dyDescent="0.2">
      <c r="U5422" s="460"/>
    </row>
    <row r="5423" spans="21:21" x14ac:dyDescent="0.2">
      <c r="U5423" s="460"/>
    </row>
    <row r="5424" spans="21:21" x14ac:dyDescent="0.2">
      <c r="U5424" s="460"/>
    </row>
    <row r="5425" spans="21:21" x14ac:dyDescent="0.2">
      <c r="U5425" s="460"/>
    </row>
    <row r="5426" spans="21:21" x14ac:dyDescent="0.2">
      <c r="U5426" s="460"/>
    </row>
    <row r="5427" spans="21:21" x14ac:dyDescent="0.2">
      <c r="U5427" s="460"/>
    </row>
    <row r="5428" spans="21:21" x14ac:dyDescent="0.2">
      <c r="U5428" s="460"/>
    </row>
    <row r="5429" spans="21:21" x14ac:dyDescent="0.2">
      <c r="U5429" s="460"/>
    </row>
    <row r="5430" spans="21:21" x14ac:dyDescent="0.2">
      <c r="U5430" s="460"/>
    </row>
    <row r="5431" spans="21:21" x14ac:dyDescent="0.2">
      <c r="U5431" s="460"/>
    </row>
    <row r="5432" spans="21:21" x14ac:dyDescent="0.2">
      <c r="U5432" s="460"/>
    </row>
    <row r="5433" spans="21:21" x14ac:dyDescent="0.2">
      <c r="U5433" s="460"/>
    </row>
    <row r="5434" spans="21:21" x14ac:dyDescent="0.2">
      <c r="U5434" s="460"/>
    </row>
    <row r="5435" spans="21:21" x14ac:dyDescent="0.2">
      <c r="U5435" s="460"/>
    </row>
    <row r="5436" spans="21:21" x14ac:dyDescent="0.2">
      <c r="U5436" s="460"/>
    </row>
    <row r="5437" spans="21:21" x14ac:dyDescent="0.2">
      <c r="U5437" s="460"/>
    </row>
    <row r="5438" spans="21:21" x14ac:dyDescent="0.2">
      <c r="U5438" s="460"/>
    </row>
    <row r="5439" spans="21:21" x14ac:dyDescent="0.2">
      <c r="U5439" s="460"/>
    </row>
    <row r="5440" spans="21:21" x14ac:dyDescent="0.2">
      <c r="U5440" s="460"/>
    </row>
    <row r="5441" spans="21:21" x14ac:dyDescent="0.2">
      <c r="U5441" s="460"/>
    </row>
    <row r="5442" spans="21:21" x14ac:dyDescent="0.2">
      <c r="U5442" s="460"/>
    </row>
    <row r="5443" spans="21:21" x14ac:dyDescent="0.2">
      <c r="U5443" s="460"/>
    </row>
    <row r="5444" spans="21:21" x14ac:dyDescent="0.2">
      <c r="U5444" s="460"/>
    </row>
    <row r="5445" spans="21:21" x14ac:dyDescent="0.2">
      <c r="U5445" s="460"/>
    </row>
    <row r="5446" spans="21:21" x14ac:dyDescent="0.2">
      <c r="U5446" s="460"/>
    </row>
    <row r="5447" spans="21:21" x14ac:dyDescent="0.2">
      <c r="U5447" s="460"/>
    </row>
    <row r="5448" spans="21:21" x14ac:dyDescent="0.2">
      <c r="U5448" s="460"/>
    </row>
    <row r="5449" spans="21:21" x14ac:dyDescent="0.2">
      <c r="U5449" s="460"/>
    </row>
    <row r="5450" spans="21:21" x14ac:dyDescent="0.2">
      <c r="U5450" s="460"/>
    </row>
    <row r="5451" spans="21:21" x14ac:dyDescent="0.2">
      <c r="U5451" s="460"/>
    </row>
    <row r="5452" spans="21:21" x14ac:dyDescent="0.2">
      <c r="U5452" s="460"/>
    </row>
    <row r="5453" spans="21:21" x14ac:dyDescent="0.2">
      <c r="U5453" s="460"/>
    </row>
    <row r="5454" spans="21:21" x14ac:dyDescent="0.2">
      <c r="U5454" s="460"/>
    </row>
    <row r="5455" spans="21:21" x14ac:dyDescent="0.2">
      <c r="U5455" s="460"/>
    </row>
    <row r="5456" spans="21:21" x14ac:dyDescent="0.2">
      <c r="U5456" s="460"/>
    </row>
    <row r="5457" spans="21:21" x14ac:dyDescent="0.2">
      <c r="U5457" s="460"/>
    </row>
    <row r="5458" spans="21:21" x14ac:dyDescent="0.2">
      <c r="U5458" s="460"/>
    </row>
    <row r="5459" spans="21:21" x14ac:dyDescent="0.2">
      <c r="U5459" s="460"/>
    </row>
    <row r="5460" spans="21:21" x14ac:dyDescent="0.2">
      <c r="U5460" s="460"/>
    </row>
    <row r="5461" spans="21:21" x14ac:dyDescent="0.2">
      <c r="U5461" s="460"/>
    </row>
    <row r="5462" spans="21:21" x14ac:dyDescent="0.2">
      <c r="U5462" s="460"/>
    </row>
    <row r="5463" spans="21:21" x14ac:dyDescent="0.2">
      <c r="U5463" s="460"/>
    </row>
    <row r="5464" spans="21:21" x14ac:dyDescent="0.2">
      <c r="U5464" s="460"/>
    </row>
    <row r="5465" spans="21:21" x14ac:dyDescent="0.2">
      <c r="U5465" s="460"/>
    </row>
    <row r="5466" spans="21:21" x14ac:dyDescent="0.2">
      <c r="U5466" s="460"/>
    </row>
    <row r="5467" spans="21:21" x14ac:dyDescent="0.2">
      <c r="U5467" s="460"/>
    </row>
    <row r="5468" spans="21:21" x14ac:dyDescent="0.2">
      <c r="U5468" s="460"/>
    </row>
    <row r="5469" spans="21:21" x14ac:dyDescent="0.2">
      <c r="U5469" s="460"/>
    </row>
    <row r="5470" spans="21:21" x14ac:dyDescent="0.2">
      <c r="U5470" s="460"/>
    </row>
    <row r="5471" spans="21:21" x14ac:dyDescent="0.2">
      <c r="U5471" s="460"/>
    </row>
    <row r="5472" spans="21:21" x14ac:dyDescent="0.2">
      <c r="U5472" s="460"/>
    </row>
    <row r="5473" spans="21:21" x14ac:dyDescent="0.2">
      <c r="U5473" s="460"/>
    </row>
    <row r="5474" spans="21:21" x14ac:dyDescent="0.2">
      <c r="U5474" s="460"/>
    </row>
    <row r="5475" spans="21:21" x14ac:dyDescent="0.2">
      <c r="U5475" s="460"/>
    </row>
    <row r="5476" spans="21:21" x14ac:dyDescent="0.2">
      <c r="U5476" s="460"/>
    </row>
    <row r="5477" spans="21:21" x14ac:dyDescent="0.2">
      <c r="U5477" s="460"/>
    </row>
    <row r="5478" spans="21:21" x14ac:dyDescent="0.2">
      <c r="U5478" s="460"/>
    </row>
    <row r="5479" spans="21:21" x14ac:dyDescent="0.2">
      <c r="U5479" s="460"/>
    </row>
    <row r="5480" spans="21:21" x14ac:dyDescent="0.2">
      <c r="U5480" s="460"/>
    </row>
    <row r="5481" spans="21:21" x14ac:dyDescent="0.2">
      <c r="U5481" s="460"/>
    </row>
    <row r="5482" spans="21:21" x14ac:dyDescent="0.2">
      <c r="U5482" s="460"/>
    </row>
    <row r="5483" spans="21:21" x14ac:dyDescent="0.2">
      <c r="U5483" s="460"/>
    </row>
    <row r="5484" spans="21:21" x14ac:dyDescent="0.2">
      <c r="U5484" s="460"/>
    </row>
    <row r="5485" spans="21:21" x14ac:dyDescent="0.2">
      <c r="U5485" s="460"/>
    </row>
    <row r="5486" spans="21:21" x14ac:dyDescent="0.2">
      <c r="U5486" s="460"/>
    </row>
    <row r="5487" spans="21:21" x14ac:dyDescent="0.2">
      <c r="U5487" s="460"/>
    </row>
    <row r="5488" spans="21:21" x14ac:dyDescent="0.2">
      <c r="U5488" s="460"/>
    </row>
    <row r="5489" spans="21:21" x14ac:dyDescent="0.2">
      <c r="U5489" s="460"/>
    </row>
    <row r="5490" spans="21:21" x14ac:dyDescent="0.2">
      <c r="U5490" s="460"/>
    </row>
    <row r="5491" spans="21:21" x14ac:dyDescent="0.2">
      <c r="U5491" s="460"/>
    </row>
    <row r="5492" spans="21:21" x14ac:dyDescent="0.2">
      <c r="U5492" s="460"/>
    </row>
    <row r="5493" spans="21:21" x14ac:dyDescent="0.2">
      <c r="U5493" s="460"/>
    </row>
    <row r="5494" spans="21:21" x14ac:dyDescent="0.2">
      <c r="U5494" s="460"/>
    </row>
    <row r="5495" spans="21:21" x14ac:dyDescent="0.2">
      <c r="U5495" s="460"/>
    </row>
    <row r="5496" spans="21:21" x14ac:dyDescent="0.2">
      <c r="U5496" s="460"/>
    </row>
    <row r="5497" spans="21:21" x14ac:dyDescent="0.2">
      <c r="U5497" s="460"/>
    </row>
    <row r="5498" spans="21:21" x14ac:dyDescent="0.2">
      <c r="U5498" s="460"/>
    </row>
    <row r="5499" spans="21:21" x14ac:dyDescent="0.2">
      <c r="U5499" s="460"/>
    </row>
    <row r="5500" spans="21:21" x14ac:dyDescent="0.2">
      <c r="U5500" s="460"/>
    </row>
    <row r="5501" spans="21:21" x14ac:dyDescent="0.2">
      <c r="U5501" s="460"/>
    </row>
    <row r="5502" spans="21:21" x14ac:dyDescent="0.2">
      <c r="U5502" s="460"/>
    </row>
    <row r="5503" spans="21:21" x14ac:dyDescent="0.2">
      <c r="U5503" s="460"/>
    </row>
    <row r="5504" spans="21:21" x14ac:dyDescent="0.2">
      <c r="U5504" s="460"/>
    </row>
    <row r="5505" spans="21:21" x14ac:dyDescent="0.2">
      <c r="U5505" s="460"/>
    </row>
    <row r="5506" spans="21:21" x14ac:dyDescent="0.2">
      <c r="U5506" s="460"/>
    </row>
    <row r="5507" spans="21:21" x14ac:dyDescent="0.2">
      <c r="U5507" s="460"/>
    </row>
    <row r="5508" spans="21:21" x14ac:dyDescent="0.2">
      <c r="U5508" s="460"/>
    </row>
    <row r="5509" spans="21:21" x14ac:dyDescent="0.2">
      <c r="U5509" s="460"/>
    </row>
    <row r="5510" spans="21:21" x14ac:dyDescent="0.2">
      <c r="U5510" s="460"/>
    </row>
    <row r="5511" spans="21:21" x14ac:dyDescent="0.2">
      <c r="U5511" s="460"/>
    </row>
    <row r="5512" spans="21:21" x14ac:dyDescent="0.2">
      <c r="U5512" s="460"/>
    </row>
    <row r="5513" spans="21:21" x14ac:dyDescent="0.2">
      <c r="U5513" s="460"/>
    </row>
    <row r="5514" spans="21:21" x14ac:dyDescent="0.2">
      <c r="U5514" s="460"/>
    </row>
    <row r="5515" spans="21:21" x14ac:dyDescent="0.2">
      <c r="U5515" s="460"/>
    </row>
    <row r="5516" spans="21:21" x14ac:dyDescent="0.2">
      <c r="U5516" s="460"/>
    </row>
    <row r="5517" spans="21:21" x14ac:dyDescent="0.2">
      <c r="U5517" s="460"/>
    </row>
    <row r="5518" spans="21:21" x14ac:dyDescent="0.2">
      <c r="U5518" s="460"/>
    </row>
    <row r="5519" spans="21:21" x14ac:dyDescent="0.2">
      <c r="U5519" s="460"/>
    </row>
    <row r="5520" spans="21:21" x14ac:dyDescent="0.2">
      <c r="U5520" s="460"/>
    </row>
    <row r="5521" spans="21:21" x14ac:dyDescent="0.2">
      <c r="U5521" s="460"/>
    </row>
    <row r="5522" spans="21:21" x14ac:dyDescent="0.2">
      <c r="U5522" s="460"/>
    </row>
    <row r="5523" spans="21:21" x14ac:dyDescent="0.2">
      <c r="U5523" s="460"/>
    </row>
    <row r="5524" spans="21:21" x14ac:dyDescent="0.2">
      <c r="U5524" s="460"/>
    </row>
    <row r="5525" spans="21:21" x14ac:dyDescent="0.2">
      <c r="U5525" s="460"/>
    </row>
    <row r="5526" spans="21:21" x14ac:dyDescent="0.2">
      <c r="U5526" s="460"/>
    </row>
    <row r="5527" spans="21:21" x14ac:dyDescent="0.2">
      <c r="U5527" s="460"/>
    </row>
    <row r="5528" spans="21:21" x14ac:dyDescent="0.2">
      <c r="U5528" s="460"/>
    </row>
    <row r="5529" spans="21:21" x14ac:dyDescent="0.2">
      <c r="U5529" s="460"/>
    </row>
    <row r="5530" spans="21:21" x14ac:dyDescent="0.2">
      <c r="U5530" s="460"/>
    </row>
    <row r="5531" spans="21:21" x14ac:dyDescent="0.2">
      <c r="U5531" s="460"/>
    </row>
    <row r="5532" spans="21:21" x14ac:dyDescent="0.2">
      <c r="U5532" s="460"/>
    </row>
    <row r="5533" spans="21:21" x14ac:dyDescent="0.2">
      <c r="U5533" s="460"/>
    </row>
    <row r="5534" spans="21:21" x14ac:dyDescent="0.2">
      <c r="U5534" s="460"/>
    </row>
    <row r="5535" spans="21:21" x14ac:dyDescent="0.2">
      <c r="U5535" s="460"/>
    </row>
    <row r="5536" spans="21:21" x14ac:dyDescent="0.2">
      <c r="U5536" s="460"/>
    </row>
    <row r="5537" spans="21:21" x14ac:dyDescent="0.2">
      <c r="U5537" s="460"/>
    </row>
    <row r="5538" spans="21:21" x14ac:dyDescent="0.2">
      <c r="U5538" s="460"/>
    </row>
    <row r="5539" spans="21:21" x14ac:dyDescent="0.2">
      <c r="U5539" s="460"/>
    </row>
    <row r="5540" spans="21:21" x14ac:dyDescent="0.2">
      <c r="U5540" s="460"/>
    </row>
    <row r="5541" spans="21:21" x14ac:dyDescent="0.2">
      <c r="U5541" s="460"/>
    </row>
    <row r="5542" spans="21:21" x14ac:dyDescent="0.2">
      <c r="U5542" s="460"/>
    </row>
    <row r="5543" spans="21:21" x14ac:dyDescent="0.2">
      <c r="U5543" s="460"/>
    </row>
    <row r="5544" spans="21:21" x14ac:dyDescent="0.2">
      <c r="U5544" s="460"/>
    </row>
    <row r="5545" spans="21:21" x14ac:dyDescent="0.2">
      <c r="U5545" s="460"/>
    </row>
    <row r="5546" spans="21:21" x14ac:dyDescent="0.2">
      <c r="U5546" s="460"/>
    </row>
    <row r="5547" spans="21:21" x14ac:dyDescent="0.2">
      <c r="U5547" s="460"/>
    </row>
    <row r="5548" spans="21:21" x14ac:dyDescent="0.2">
      <c r="U5548" s="460"/>
    </row>
    <row r="5549" spans="21:21" x14ac:dyDescent="0.2">
      <c r="U5549" s="460"/>
    </row>
    <row r="5550" spans="21:21" x14ac:dyDescent="0.2">
      <c r="U5550" s="460"/>
    </row>
    <row r="5551" spans="21:21" x14ac:dyDescent="0.2">
      <c r="U5551" s="460"/>
    </row>
    <row r="5552" spans="21:21" x14ac:dyDescent="0.2">
      <c r="U5552" s="460"/>
    </row>
    <row r="5553" spans="21:21" x14ac:dyDescent="0.2">
      <c r="U5553" s="460"/>
    </row>
    <row r="5554" spans="21:21" x14ac:dyDescent="0.2">
      <c r="U5554" s="460"/>
    </row>
    <row r="5555" spans="21:21" x14ac:dyDescent="0.2">
      <c r="U5555" s="460"/>
    </row>
    <row r="5556" spans="21:21" x14ac:dyDescent="0.2">
      <c r="U5556" s="460"/>
    </row>
    <row r="5557" spans="21:21" x14ac:dyDescent="0.2">
      <c r="U5557" s="460"/>
    </row>
    <row r="5558" spans="21:21" x14ac:dyDescent="0.2">
      <c r="U5558" s="460"/>
    </row>
    <row r="5559" spans="21:21" x14ac:dyDescent="0.2">
      <c r="U5559" s="460"/>
    </row>
    <row r="5560" spans="21:21" x14ac:dyDescent="0.2">
      <c r="U5560" s="460"/>
    </row>
    <row r="5561" spans="21:21" x14ac:dyDescent="0.2">
      <c r="U5561" s="460"/>
    </row>
    <row r="5562" spans="21:21" x14ac:dyDescent="0.2">
      <c r="U5562" s="460"/>
    </row>
    <row r="5563" spans="21:21" x14ac:dyDescent="0.2">
      <c r="U5563" s="460"/>
    </row>
    <row r="5564" spans="21:21" x14ac:dyDescent="0.2">
      <c r="U5564" s="460"/>
    </row>
    <row r="5565" spans="21:21" x14ac:dyDescent="0.2">
      <c r="U5565" s="460"/>
    </row>
    <row r="5566" spans="21:21" x14ac:dyDescent="0.2">
      <c r="U5566" s="460"/>
    </row>
    <row r="5567" spans="21:21" x14ac:dyDescent="0.2">
      <c r="U5567" s="460"/>
    </row>
    <row r="5568" spans="21:21" x14ac:dyDescent="0.2">
      <c r="U5568" s="460"/>
    </row>
    <row r="5569" spans="21:21" x14ac:dyDescent="0.2">
      <c r="U5569" s="460"/>
    </row>
    <row r="5570" spans="21:21" x14ac:dyDescent="0.2">
      <c r="U5570" s="460"/>
    </row>
    <row r="5571" spans="21:21" x14ac:dyDescent="0.2">
      <c r="U5571" s="460"/>
    </row>
    <row r="5572" spans="21:21" x14ac:dyDescent="0.2">
      <c r="U5572" s="460"/>
    </row>
    <row r="5573" spans="21:21" x14ac:dyDescent="0.2">
      <c r="U5573" s="460"/>
    </row>
    <row r="5574" spans="21:21" x14ac:dyDescent="0.2">
      <c r="U5574" s="460"/>
    </row>
    <row r="5575" spans="21:21" x14ac:dyDescent="0.2">
      <c r="U5575" s="460"/>
    </row>
    <row r="5576" spans="21:21" x14ac:dyDescent="0.2">
      <c r="U5576" s="460"/>
    </row>
    <row r="5577" spans="21:21" x14ac:dyDescent="0.2">
      <c r="U5577" s="460"/>
    </row>
    <row r="5578" spans="21:21" x14ac:dyDescent="0.2">
      <c r="U5578" s="460"/>
    </row>
    <row r="5579" spans="21:21" x14ac:dyDescent="0.2">
      <c r="U5579" s="460"/>
    </row>
    <row r="5580" spans="21:21" x14ac:dyDescent="0.2">
      <c r="U5580" s="460"/>
    </row>
    <row r="5581" spans="21:21" x14ac:dyDescent="0.2">
      <c r="U5581" s="460"/>
    </row>
    <row r="5582" spans="21:21" x14ac:dyDescent="0.2">
      <c r="U5582" s="460"/>
    </row>
    <row r="5583" spans="21:21" x14ac:dyDescent="0.2">
      <c r="U5583" s="460"/>
    </row>
    <row r="5584" spans="21:21" x14ac:dyDescent="0.2">
      <c r="U5584" s="460"/>
    </row>
    <row r="5585" spans="21:21" x14ac:dyDescent="0.2">
      <c r="U5585" s="460"/>
    </row>
    <row r="5586" spans="21:21" x14ac:dyDescent="0.2">
      <c r="U5586" s="460"/>
    </row>
    <row r="5587" spans="21:21" x14ac:dyDescent="0.2">
      <c r="U5587" s="460"/>
    </row>
    <row r="5588" spans="21:21" x14ac:dyDescent="0.2">
      <c r="U5588" s="460"/>
    </row>
    <row r="5589" spans="21:21" x14ac:dyDescent="0.2">
      <c r="U5589" s="460"/>
    </row>
    <row r="5590" spans="21:21" x14ac:dyDescent="0.2">
      <c r="U5590" s="460"/>
    </row>
    <row r="5591" spans="21:21" x14ac:dyDescent="0.2">
      <c r="U5591" s="460"/>
    </row>
    <row r="5592" spans="21:21" x14ac:dyDescent="0.2">
      <c r="U5592" s="460"/>
    </row>
    <row r="5593" spans="21:21" x14ac:dyDescent="0.2">
      <c r="U5593" s="460"/>
    </row>
    <row r="5594" spans="21:21" x14ac:dyDescent="0.2">
      <c r="U5594" s="460"/>
    </row>
    <row r="5595" spans="21:21" x14ac:dyDescent="0.2">
      <c r="U5595" s="460"/>
    </row>
    <row r="5596" spans="21:21" x14ac:dyDescent="0.2">
      <c r="U5596" s="460"/>
    </row>
    <row r="5597" spans="21:21" x14ac:dyDescent="0.2">
      <c r="U5597" s="460"/>
    </row>
    <row r="5598" spans="21:21" x14ac:dyDescent="0.2">
      <c r="U5598" s="460"/>
    </row>
    <row r="5599" spans="21:21" x14ac:dyDescent="0.2">
      <c r="U5599" s="460"/>
    </row>
    <row r="5600" spans="21:21" x14ac:dyDescent="0.2">
      <c r="U5600" s="460"/>
    </row>
    <row r="5601" spans="21:21" x14ac:dyDescent="0.2">
      <c r="U5601" s="460"/>
    </row>
    <row r="5602" spans="21:21" x14ac:dyDescent="0.2">
      <c r="U5602" s="460"/>
    </row>
    <row r="5603" spans="21:21" x14ac:dyDescent="0.2">
      <c r="U5603" s="460"/>
    </row>
    <row r="5604" spans="21:21" x14ac:dyDescent="0.2">
      <c r="U5604" s="460"/>
    </row>
    <row r="5605" spans="21:21" x14ac:dyDescent="0.2">
      <c r="U5605" s="460"/>
    </row>
    <row r="5606" spans="21:21" x14ac:dyDescent="0.2">
      <c r="U5606" s="460"/>
    </row>
    <row r="5607" spans="21:21" x14ac:dyDescent="0.2">
      <c r="U5607" s="460"/>
    </row>
    <row r="5608" spans="21:21" x14ac:dyDescent="0.2">
      <c r="U5608" s="460"/>
    </row>
    <row r="5609" spans="21:21" x14ac:dyDescent="0.2">
      <c r="U5609" s="460"/>
    </row>
    <row r="5610" spans="21:21" x14ac:dyDescent="0.2">
      <c r="U5610" s="460"/>
    </row>
    <row r="5611" spans="21:21" x14ac:dyDescent="0.2">
      <c r="U5611" s="460"/>
    </row>
    <row r="5612" spans="21:21" x14ac:dyDescent="0.2">
      <c r="U5612" s="460"/>
    </row>
    <row r="5613" spans="21:21" x14ac:dyDescent="0.2">
      <c r="U5613" s="460"/>
    </row>
    <row r="5614" spans="21:21" x14ac:dyDescent="0.2">
      <c r="U5614" s="460"/>
    </row>
    <row r="5615" spans="21:21" x14ac:dyDescent="0.2">
      <c r="U5615" s="460"/>
    </row>
    <row r="5616" spans="21:21" x14ac:dyDescent="0.2">
      <c r="U5616" s="460"/>
    </row>
    <row r="5617" spans="21:21" x14ac:dyDescent="0.2">
      <c r="U5617" s="460"/>
    </row>
    <row r="5618" spans="21:21" x14ac:dyDescent="0.2">
      <c r="U5618" s="460"/>
    </row>
    <row r="5619" spans="21:21" x14ac:dyDescent="0.2">
      <c r="U5619" s="460"/>
    </row>
    <row r="5620" spans="21:21" x14ac:dyDescent="0.2">
      <c r="U5620" s="460"/>
    </row>
    <row r="5621" spans="21:21" x14ac:dyDescent="0.2">
      <c r="U5621" s="460"/>
    </row>
    <row r="5622" spans="21:21" x14ac:dyDescent="0.2">
      <c r="U5622" s="460"/>
    </row>
    <row r="5623" spans="21:21" x14ac:dyDescent="0.2">
      <c r="U5623" s="460"/>
    </row>
    <row r="5624" spans="21:21" x14ac:dyDescent="0.2">
      <c r="U5624" s="460"/>
    </row>
    <row r="5625" spans="21:21" x14ac:dyDescent="0.2">
      <c r="U5625" s="460"/>
    </row>
    <row r="5626" spans="21:21" x14ac:dyDescent="0.2">
      <c r="U5626" s="460"/>
    </row>
    <row r="5627" spans="21:21" x14ac:dyDescent="0.2">
      <c r="U5627" s="460"/>
    </row>
    <row r="5628" spans="21:21" x14ac:dyDescent="0.2">
      <c r="U5628" s="460"/>
    </row>
    <row r="5629" spans="21:21" x14ac:dyDescent="0.2">
      <c r="U5629" s="460"/>
    </row>
    <row r="5630" spans="21:21" x14ac:dyDescent="0.2">
      <c r="U5630" s="460"/>
    </row>
    <row r="5631" spans="21:21" x14ac:dyDescent="0.2">
      <c r="U5631" s="460"/>
    </row>
    <row r="5632" spans="21:21" x14ac:dyDescent="0.2">
      <c r="U5632" s="460"/>
    </row>
    <row r="5633" spans="21:21" x14ac:dyDescent="0.2">
      <c r="U5633" s="460"/>
    </row>
    <row r="5634" spans="21:21" x14ac:dyDescent="0.2">
      <c r="U5634" s="460"/>
    </row>
    <row r="5635" spans="21:21" x14ac:dyDescent="0.2">
      <c r="U5635" s="460"/>
    </row>
    <row r="5636" spans="21:21" x14ac:dyDescent="0.2">
      <c r="U5636" s="460"/>
    </row>
    <row r="5637" spans="21:21" x14ac:dyDescent="0.2">
      <c r="U5637" s="460"/>
    </row>
    <row r="5638" spans="21:21" x14ac:dyDescent="0.2">
      <c r="U5638" s="460"/>
    </row>
    <row r="5639" spans="21:21" x14ac:dyDescent="0.2">
      <c r="U5639" s="460"/>
    </row>
    <row r="5640" spans="21:21" x14ac:dyDescent="0.2">
      <c r="U5640" s="460"/>
    </row>
    <row r="5641" spans="21:21" x14ac:dyDescent="0.2">
      <c r="U5641" s="460"/>
    </row>
    <row r="5642" spans="21:21" x14ac:dyDescent="0.2">
      <c r="U5642" s="460"/>
    </row>
    <row r="5643" spans="21:21" x14ac:dyDescent="0.2">
      <c r="U5643" s="460"/>
    </row>
    <row r="5644" spans="21:21" x14ac:dyDescent="0.2">
      <c r="U5644" s="460"/>
    </row>
    <row r="5645" spans="21:21" x14ac:dyDescent="0.2">
      <c r="U5645" s="460"/>
    </row>
    <row r="5646" spans="21:21" x14ac:dyDescent="0.2">
      <c r="U5646" s="460"/>
    </row>
    <row r="5647" spans="21:21" x14ac:dyDescent="0.2">
      <c r="U5647" s="460"/>
    </row>
    <row r="5648" spans="21:21" x14ac:dyDescent="0.2">
      <c r="U5648" s="460"/>
    </row>
    <row r="5649" spans="21:21" x14ac:dyDescent="0.2">
      <c r="U5649" s="460"/>
    </row>
    <row r="5650" spans="21:21" x14ac:dyDescent="0.2">
      <c r="U5650" s="460"/>
    </row>
    <row r="5651" spans="21:21" x14ac:dyDescent="0.2">
      <c r="U5651" s="460"/>
    </row>
    <row r="5652" spans="21:21" x14ac:dyDescent="0.2">
      <c r="U5652" s="460"/>
    </row>
    <row r="5653" spans="21:21" x14ac:dyDescent="0.2">
      <c r="U5653" s="460"/>
    </row>
    <row r="5654" spans="21:21" x14ac:dyDescent="0.2">
      <c r="U5654" s="460"/>
    </row>
    <row r="5655" spans="21:21" x14ac:dyDescent="0.2">
      <c r="U5655" s="460"/>
    </row>
    <row r="5656" spans="21:21" x14ac:dyDescent="0.2">
      <c r="U5656" s="460"/>
    </row>
    <row r="5657" spans="21:21" x14ac:dyDescent="0.2">
      <c r="U5657" s="460"/>
    </row>
    <row r="5658" spans="21:21" x14ac:dyDescent="0.2">
      <c r="U5658" s="460"/>
    </row>
    <row r="5659" spans="21:21" x14ac:dyDescent="0.2">
      <c r="U5659" s="460"/>
    </row>
    <row r="5660" spans="21:21" x14ac:dyDescent="0.2">
      <c r="U5660" s="460"/>
    </row>
    <row r="5661" spans="21:21" x14ac:dyDescent="0.2">
      <c r="U5661" s="460"/>
    </row>
    <row r="5662" spans="21:21" x14ac:dyDescent="0.2">
      <c r="U5662" s="460"/>
    </row>
    <row r="5663" spans="21:21" x14ac:dyDescent="0.2">
      <c r="U5663" s="460"/>
    </row>
    <row r="5664" spans="21:21" x14ac:dyDescent="0.2">
      <c r="U5664" s="460"/>
    </row>
    <row r="5665" spans="21:21" x14ac:dyDescent="0.2">
      <c r="U5665" s="460"/>
    </row>
    <row r="5666" spans="21:21" x14ac:dyDescent="0.2">
      <c r="U5666" s="460"/>
    </row>
    <row r="5667" spans="21:21" x14ac:dyDescent="0.2">
      <c r="U5667" s="460"/>
    </row>
    <row r="5668" spans="21:21" x14ac:dyDescent="0.2">
      <c r="U5668" s="460"/>
    </row>
    <row r="5669" spans="21:21" x14ac:dyDescent="0.2">
      <c r="U5669" s="460"/>
    </row>
    <row r="5670" spans="21:21" x14ac:dyDescent="0.2">
      <c r="U5670" s="460"/>
    </row>
    <row r="5671" spans="21:21" x14ac:dyDescent="0.2">
      <c r="U5671" s="460"/>
    </row>
    <row r="5672" spans="21:21" x14ac:dyDescent="0.2">
      <c r="U5672" s="460"/>
    </row>
    <row r="5673" spans="21:21" x14ac:dyDescent="0.2">
      <c r="U5673" s="460"/>
    </row>
    <row r="5674" spans="21:21" x14ac:dyDescent="0.2">
      <c r="U5674" s="460"/>
    </row>
    <row r="5675" spans="21:21" x14ac:dyDescent="0.2">
      <c r="U5675" s="460"/>
    </row>
    <row r="5676" spans="21:21" x14ac:dyDescent="0.2">
      <c r="U5676" s="460"/>
    </row>
    <row r="5677" spans="21:21" x14ac:dyDescent="0.2">
      <c r="U5677" s="460"/>
    </row>
    <row r="5678" spans="21:21" x14ac:dyDescent="0.2">
      <c r="U5678" s="460"/>
    </row>
    <row r="5679" spans="21:21" x14ac:dyDescent="0.2">
      <c r="U5679" s="460"/>
    </row>
    <row r="5680" spans="21:21" x14ac:dyDescent="0.2">
      <c r="U5680" s="460"/>
    </row>
    <row r="5681" spans="21:21" x14ac:dyDescent="0.2">
      <c r="U5681" s="460"/>
    </row>
    <row r="5682" spans="21:21" x14ac:dyDescent="0.2">
      <c r="U5682" s="460"/>
    </row>
    <row r="5683" spans="21:21" x14ac:dyDescent="0.2">
      <c r="U5683" s="460"/>
    </row>
    <row r="5684" spans="21:21" x14ac:dyDescent="0.2">
      <c r="U5684" s="460"/>
    </row>
    <row r="5685" spans="21:21" x14ac:dyDescent="0.2">
      <c r="U5685" s="460"/>
    </row>
    <row r="5686" spans="21:21" x14ac:dyDescent="0.2">
      <c r="U5686" s="460"/>
    </row>
    <row r="5687" spans="21:21" x14ac:dyDescent="0.2">
      <c r="U5687" s="460"/>
    </row>
    <row r="5688" spans="21:21" x14ac:dyDescent="0.2">
      <c r="U5688" s="460"/>
    </row>
    <row r="5689" spans="21:21" x14ac:dyDescent="0.2">
      <c r="U5689" s="460"/>
    </row>
    <row r="5690" spans="21:21" x14ac:dyDescent="0.2">
      <c r="U5690" s="460"/>
    </row>
    <row r="5691" spans="21:21" x14ac:dyDescent="0.2">
      <c r="U5691" s="460"/>
    </row>
    <row r="5692" spans="21:21" x14ac:dyDescent="0.2">
      <c r="U5692" s="460"/>
    </row>
    <row r="5693" spans="21:21" x14ac:dyDescent="0.2">
      <c r="U5693" s="460"/>
    </row>
    <row r="5694" spans="21:21" x14ac:dyDescent="0.2">
      <c r="U5694" s="460"/>
    </row>
    <row r="5695" spans="21:21" x14ac:dyDescent="0.2">
      <c r="U5695" s="460"/>
    </row>
    <row r="5696" spans="21:21" x14ac:dyDescent="0.2">
      <c r="U5696" s="460"/>
    </row>
    <row r="5697" spans="21:21" x14ac:dyDescent="0.2">
      <c r="U5697" s="460"/>
    </row>
    <row r="5698" spans="21:21" x14ac:dyDescent="0.2">
      <c r="U5698" s="460"/>
    </row>
    <row r="5699" spans="21:21" x14ac:dyDescent="0.2">
      <c r="U5699" s="460"/>
    </row>
    <row r="5700" spans="21:21" x14ac:dyDescent="0.2">
      <c r="U5700" s="460"/>
    </row>
    <row r="5701" spans="21:21" x14ac:dyDescent="0.2">
      <c r="U5701" s="460"/>
    </row>
    <row r="5702" spans="21:21" x14ac:dyDescent="0.2">
      <c r="U5702" s="460"/>
    </row>
    <row r="5703" spans="21:21" x14ac:dyDescent="0.2">
      <c r="U5703" s="460"/>
    </row>
    <row r="5704" spans="21:21" x14ac:dyDescent="0.2">
      <c r="U5704" s="460"/>
    </row>
    <row r="5705" spans="21:21" x14ac:dyDescent="0.2">
      <c r="U5705" s="460"/>
    </row>
    <row r="5706" spans="21:21" x14ac:dyDescent="0.2">
      <c r="U5706" s="460"/>
    </row>
    <row r="5707" spans="21:21" x14ac:dyDescent="0.2">
      <c r="U5707" s="460"/>
    </row>
    <row r="5708" spans="21:21" x14ac:dyDescent="0.2">
      <c r="U5708" s="460"/>
    </row>
    <row r="5709" spans="21:21" x14ac:dyDescent="0.2">
      <c r="U5709" s="460"/>
    </row>
    <row r="5710" spans="21:21" x14ac:dyDescent="0.2">
      <c r="U5710" s="460"/>
    </row>
    <row r="5711" spans="21:21" x14ac:dyDescent="0.2">
      <c r="U5711" s="460"/>
    </row>
    <row r="5712" spans="21:21" x14ac:dyDescent="0.2">
      <c r="U5712" s="460"/>
    </row>
    <row r="5713" spans="21:21" x14ac:dyDescent="0.2">
      <c r="U5713" s="460"/>
    </row>
    <row r="5714" spans="21:21" x14ac:dyDescent="0.2">
      <c r="U5714" s="460"/>
    </row>
    <row r="5715" spans="21:21" x14ac:dyDescent="0.2">
      <c r="U5715" s="460"/>
    </row>
    <row r="5716" spans="21:21" x14ac:dyDescent="0.2">
      <c r="U5716" s="460"/>
    </row>
    <row r="5717" spans="21:21" x14ac:dyDescent="0.2">
      <c r="U5717" s="460"/>
    </row>
    <row r="5718" spans="21:21" x14ac:dyDescent="0.2">
      <c r="U5718" s="460"/>
    </row>
    <row r="5719" spans="21:21" x14ac:dyDescent="0.2">
      <c r="U5719" s="460"/>
    </row>
    <row r="5720" spans="21:21" x14ac:dyDescent="0.2">
      <c r="U5720" s="460"/>
    </row>
    <row r="5721" spans="21:21" x14ac:dyDescent="0.2">
      <c r="U5721" s="460"/>
    </row>
    <row r="5722" spans="21:21" x14ac:dyDescent="0.2">
      <c r="U5722" s="460"/>
    </row>
    <row r="5723" spans="21:21" x14ac:dyDescent="0.2">
      <c r="U5723" s="460"/>
    </row>
    <row r="5724" spans="21:21" x14ac:dyDescent="0.2">
      <c r="U5724" s="460"/>
    </row>
    <row r="5725" spans="21:21" x14ac:dyDescent="0.2">
      <c r="U5725" s="460"/>
    </row>
    <row r="5726" spans="21:21" x14ac:dyDescent="0.2">
      <c r="U5726" s="460"/>
    </row>
    <row r="5727" spans="21:21" x14ac:dyDescent="0.2">
      <c r="U5727" s="460"/>
    </row>
    <row r="5728" spans="21:21" x14ac:dyDescent="0.2">
      <c r="U5728" s="460"/>
    </row>
    <row r="5729" spans="21:21" x14ac:dyDescent="0.2">
      <c r="U5729" s="460"/>
    </row>
    <row r="5730" spans="21:21" x14ac:dyDescent="0.2">
      <c r="U5730" s="460"/>
    </row>
    <row r="5731" spans="21:21" x14ac:dyDescent="0.2">
      <c r="U5731" s="460"/>
    </row>
    <row r="5732" spans="21:21" x14ac:dyDescent="0.2">
      <c r="U5732" s="460"/>
    </row>
    <row r="5733" spans="21:21" x14ac:dyDescent="0.2">
      <c r="U5733" s="460"/>
    </row>
    <row r="5734" spans="21:21" x14ac:dyDescent="0.2">
      <c r="U5734" s="460"/>
    </row>
    <row r="5735" spans="21:21" x14ac:dyDescent="0.2">
      <c r="U5735" s="460"/>
    </row>
    <row r="5736" spans="21:21" x14ac:dyDescent="0.2">
      <c r="U5736" s="460"/>
    </row>
    <row r="5737" spans="21:21" x14ac:dyDescent="0.2">
      <c r="U5737" s="460"/>
    </row>
    <row r="5738" spans="21:21" x14ac:dyDescent="0.2">
      <c r="U5738" s="460"/>
    </row>
    <row r="5739" spans="21:21" x14ac:dyDescent="0.2">
      <c r="U5739" s="460"/>
    </row>
    <row r="5740" spans="21:21" x14ac:dyDescent="0.2">
      <c r="U5740" s="460"/>
    </row>
    <row r="5741" spans="21:21" x14ac:dyDescent="0.2">
      <c r="U5741" s="460"/>
    </row>
    <row r="5742" spans="21:21" x14ac:dyDescent="0.2">
      <c r="U5742" s="460"/>
    </row>
    <row r="5743" spans="21:21" x14ac:dyDescent="0.2">
      <c r="U5743" s="460"/>
    </row>
    <row r="5744" spans="21:21" x14ac:dyDescent="0.2">
      <c r="U5744" s="460"/>
    </row>
    <row r="5745" spans="21:21" x14ac:dyDescent="0.2">
      <c r="U5745" s="460"/>
    </row>
    <row r="5746" spans="21:21" x14ac:dyDescent="0.2">
      <c r="U5746" s="460"/>
    </row>
    <row r="5747" spans="21:21" x14ac:dyDescent="0.2">
      <c r="U5747" s="460"/>
    </row>
    <row r="5748" spans="21:21" x14ac:dyDescent="0.2">
      <c r="U5748" s="460"/>
    </row>
    <row r="5749" spans="21:21" x14ac:dyDescent="0.2">
      <c r="U5749" s="460"/>
    </row>
    <row r="5750" spans="21:21" x14ac:dyDescent="0.2">
      <c r="U5750" s="460"/>
    </row>
    <row r="5751" spans="21:21" x14ac:dyDescent="0.2">
      <c r="U5751" s="460"/>
    </row>
    <row r="5752" spans="21:21" x14ac:dyDescent="0.2">
      <c r="U5752" s="460"/>
    </row>
    <row r="5753" spans="21:21" x14ac:dyDescent="0.2">
      <c r="U5753" s="460"/>
    </row>
    <row r="5754" spans="21:21" x14ac:dyDescent="0.2">
      <c r="U5754" s="460"/>
    </row>
    <row r="5755" spans="21:21" x14ac:dyDescent="0.2">
      <c r="U5755" s="460"/>
    </row>
    <row r="5756" spans="21:21" x14ac:dyDescent="0.2">
      <c r="U5756" s="460"/>
    </row>
    <row r="5757" spans="21:21" x14ac:dyDescent="0.2">
      <c r="U5757" s="460"/>
    </row>
    <row r="5758" spans="21:21" x14ac:dyDescent="0.2">
      <c r="U5758" s="460"/>
    </row>
    <row r="5759" spans="21:21" x14ac:dyDescent="0.2">
      <c r="U5759" s="460"/>
    </row>
    <row r="5760" spans="21:21" x14ac:dyDescent="0.2">
      <c r="U5760" s="460"/>
    </row>
    <row r="5761" spans="21:21" x14ac:dyDescent="0.2">
      <c r="U5761" s="460"/>
    </row>
    <row r="5762" spans="21:21" x14ac:dyDescent="0.2">
      <c r="U5762" s="460"/>
    </row>
    <row r="5763" spans="21:21" x14ac:dyDescent="0.2">
      <c r="U5763" s="460"/>
    </row>
    <row r="5764" spans="21:21" x14ac:dyDescent="0.2">
      <c r="U5764" s="460"/>
    </row>
    <row r="5765" spans="21:21" x14ac:dyDescent="0.2">
      <c r="U5765" s="460"/>
    </row>
    <row r="5766" spans="21:21" x14ac:dyDescent="0.2">
      <c r="U5766" s="460"/>
    </row>
    <row r="5767" spans="21:21" x14ac:dyDescent="0.2">
      <c r="U5767" s="460"/>
    </row>
    <row r="5768" spans="21:21" x14ac:dyDescent="0.2">
      <c r="U5768" s="460"/>
    </row>
    <row r="5769" spans="21:21" x14ac:dyDescent="0.2">
      <c r="U5769" s="460"/>
    </row>
    <row r="5770" spans="21:21" x14ac:dyDescent="0.2">
      <c r="U5770" s="460"/>
    </row>
    <row r="5771" spans="21:21" x14ac:dyDescent="0.2">
      <c r="U5771" s="460"/>
    </row>
    <row r="5772" spans="21:21" x14ac:dyDescent="0.2">
      <c r="U5772" s="460"/>
    </row>
    <row r="5773" spans="21:21" x14ac:dyDescent="0.2">
      <c r="U5773" s="460"/>
    </row>
    <row r="5774" spans="21:21" x14ac:dyDescent="0.2">
      <c r="U5774" s="460"/>
    </row>
    <row r="5775" spans="21:21" x14ac:dyDescent="0.2">
      <c r="U5775" s="460"/>
    </row>
    <row r="5776" spans="21:21" x14ac:dyDescent="0.2">
      <c r="U5776" s="460"/>
    </row>
    <row r="5777" spans="21:21" x14ac:dyDescent="0.2">
      <c r="U5777" s="460"/>
    </row>
    <row r="5778" spans="21:21" x14ac:dyDescent="0.2">
      <c r="U5778" s="460"/>
    </row>
    <row r="5779" spans="21:21" x14ac:dyDescent="0.2">
      <c r="U5779" s="460"/>
    </row>
    <row r="5780" spans="21:21" x14ac:dyDescent="0.2">
      <c r="U5780" s="460"/>
    </row>
    <row r="5781" spans="21:21" x14ac:dyDescent="0.2">
      <c r="U5781" s="460"/>
    </row>
    <row r="5782" spans="21:21" x14ac:dyDescent="0.2">
      <c r="U5782" s="460"/>
    </row>
    <row r="5783" spans="21:21" x14ac:dyDescent="0.2">
      <c r="U5783" s="460"/>
    </row>
    <row r="5784" spans="21:21" x14ac:dyDescent="0.2">
      <c r="U5784" s="460"/>
    </row>
    <row r="5785" spans="21:21" x14ac:dyDescent="0.2">
      <c r="U5785" s="460"/>
    </row>
    <row r="5786" spans="21:21" x14ac:dyDescent="0.2">
      <c r="U5786" s="460"/>
    </row>
    <row r="5787" spans="21:21" x14ac:dyDescent="0.2">
      <c r="U5787" s="460"/>
    </row>
    <row r="5788" spans="21:21" x14ac:dyDescent="0.2">
      <c r="U5788" s="460"/>
    </row>
    <row r="5789" spans="21:21" x14ac:dyDescent="0.2">
      <c r="U5789" s="460"/>
    </row>
    <row r="5790" spans="21:21" x14ac:dyDescent="0.2">
      <c r="U5790" s="460"/>
    </row>
    <row r="5791" spans="21:21" x14ac:dyDescent="0.2">
      <c r="U5791" s="460"/>
    </row>
    <row r="5792" spans="21:21" x14ac:dyDescent="0.2">
      <c r="U5792" s="460"/>
    </row>
    <row r="5793" spans="21:21" x14ac:dyDescent="0.2">
      <c r="U5793" s="460"/>
    </row>
    <row r="5794" spans="21:21" x14ac:dyDescent="0.2">
      <c r="U5794" s="460"/>
    </row>
    <row r="5795" spans="21:21" x14ac:dyDescent="0.2">
      <c r="U5795" s="460"/>
    </row>
    <row r="5796" spans="21:21" x14ac:dyDescent="0.2">
      <c r="U5796" s="460"/>
    </row>
    <row r="5797" spans="21:21" x14ac:dyDescent="0.2">
      <c r="U5797" s="460"/>
    </row>
    <row r="5798" spans="21:21" x14ac:dyDescent="0.2">
      <c r="U5798" s="460"/>
    </row>
    <row r="5799" spans="21:21" x14ac:dyDescent="0.2">
      <c r="U5799" s="460"/>
    </row>
    <row r="5800" spans="21:21" x14ac:dyDescent="0.2">
      <c r="U5800" s="460"/>
    </row>
    <row r="5801" spans="21:21" x14ac:dyDescent="0.2">
      <c r="U5801" s="460"/>
    </row>
    <row r="5802" spans="21:21" x14ac:dyDescent="0.2">
      <c r="U5802" s="460"/>
    </row>
    <row r="5803" spans="21:21" x14ac:dyDescent="0.2">
      <c r="U5803" s="460"/>
    </row>
    <row r="5804" spans="21:21" x14ac:dyDescent="0.2">
      <c r="U5804" s="460"/>
    </row>
    <row r="5805" spans="21:21" x14ac:dyDescent="0.2">
      <c r="U5805" s="460"/>
    </row>
    <row r="5806" spans="21:21" x14ac:dyDescent="0.2">
      <c r="U5806" s="460"/>
    </row>
    <row r="5807" spans="21:21" x14ac:dyDescent="0.2">
      <c r="U5807" s="460"/>
    </row>
    <row r="5808" spans="21:21" x14ac:dyDescent="0.2">
      <c r="U5808" s="460"/>
    </row>
    <row r="5809" spans="21:21" x14ac:dyDescent="0.2">
      <c r="U5809" s="460"/>
    </row>
    <row r="5810" spans="21:21" x14ac:dyDescent="0.2">
      <c r="U5810" s="460"/>
    </row>
    <row r="5811" spans="21:21" x14ac:dyDescent="0.2">
      <c r="U5811" s="460"/>
    </row>
    <row r="5812" spans="21:21" x14ac:dyDescent="0.2">
      <c r="U5812" s="460"/>
    </row>
    <row r="5813" spans="21:21" x14ac:dyDescent="0.2">
      <c r="U5813" s="460"/>
    </row>
    <row r="5814" spans="21:21" x14ac:dyDescent="0.2">
      <c r="U5814" s="460"/>
    </row>
    <row r="5815" spans="21:21" x14ac:dyDescent="0.2">
      <c r="U5815" s="460"/>
    </row>
    <row r="5816" spans="21:21" x14ac:dyDescent="0.2">
      <c r="U5816" s="460"/>
    </row>
    <row r="5817" spans="21:21" x14ac:dyDescent="0.2">
      <c r="U5817" s="460"/>
    </row>
    <row r="5818" spans="21:21" x14ac:dyDescent="0.2">
      <c r="U5818" s="460"/>
    </row>
    <row r="5819" spans="21:21" x14ac:dyDescent="0.2">
      <c r="U5819" s="460"/>
    </row>
    <row r="5820" spans="21:21" x14ac:dyDescent="0.2">
      <c r="U5820" s="460"/>
    </row>
    <row r="5821" spans="21:21" x14ac:dyDescent="0.2">
      <c r="U5821" s="460"/>
    </row>
    <row r="5822" spans="21:21" x14ac:dyDescent="0.2">
      <c r="U5822" s="460"/>
    </row>
    <row r="5823" spans="21:21" x14ac:dyDescent="0.2">
      <c r="U5823" s="460"/>
    </row>
    <row r="5824" spans="21:21" x14ac:dyDescent="0.2">
      <c r="U5824" s="460"/>
    </row>
    <row r="5825" spans="21:21" x14ac:dyDescent="0.2">
      <c r="U5825" s="460"/>
    </row>
    <row r="5826" spans="21:21" x14ac:dyDescent="0.2">
      <c r="U5826" s="460"/>
    </row>
    <row r="5827" spans="21:21" x14ac:dyDescent="0.2">
      <c r="U5827" s="460"/>
    </row>
    <row r="5828" spans="21:21" x14ac:dyDescent="0.2">
      <c r="U5828" s="460"/>
    </row>
    <row r="5829" spans="21:21" x14ac:dyDescent="0.2">
      <c r="U5829" s="460"/>
    </row>
    <row r="5830" spans="21:21" x14ac:dyDescent="0.2">
      <c r="U5830" s="460"/>
    </row>
    <row r="5831" spans="21:21" x14ac:dyDescent="0.2">
      <c r="U5831" s="460"/>
    </row>
    <row r="5832" spans="21:21" x14ac:dyDescent="0.2">
      <c r="U5832" s="460"/>
    </row>
    <row r="5833" spans="21:21" x14ac:dyDescent="0.2">
      <c r="U5833" s="460"/>
    </row>
    <row r="5834" spans="21:21" x14ac:dyDescent="0.2">
      <c r="U5834" s="460"/>
    </row>
    <row r="5835" spans="21:21" x14ac:dyDescent="0.2">
      <c r="U5835" s="460"/>
    </row>
    <row r="5836" spans="21:21" x14ac:dyDescent="0.2">
      <c r="U5836" s="460"/>
    </row>
    <row r="5837" spans="21:21" x14ac:dyDescent="0.2">
      <c r="U5837" s="460"/>
    </row>
    <row r="5838" spans="21:21" x14ac:dyDescent="0.2">
      <c r="U5838" s="460"/>
    </row>
    <row r="5839" spans="21:21" x14ac:dyDescent="0.2">
      <c r="U5839" s="460"/>
    </row>
    <row r="5840" spans="21:21" x14ac:dyDescent="0.2">
      <c r="U5840" s="460"/>
    </row>
    <row r="5841" spans="21:21" x14ac:dyDescent="0.2">
      <c r="U5841" s="460"/>
    </row>
    <row r="5842" spans="21:21" x14ac:dyDescent="0.2">
      <c r="U5842" s="460"/>
    </row>
    <row r="5843" spans="21:21" x14ac:dyDescent="0.2">
      <c r="U5843" s="460"/>
    </row>
    <row r="5844" spans="21:21" x14ac:dyDescent="0.2">
      <c r="U5844" s="460"/>
    </row>
    <row r="5845" spans="21:21" x14ac:dyDescent="0.2">
      <c r="U5845" s="460"/>
    </row>
    <row r="5846" spans="21:21" x14ac:dyDescent="0.2">
      <c r="U5846" s="460"/>
    </row>
    <row r="5847" spans="21:21" x14ac:dyDescent="0.2">
      <c r="U5847" s="460"/>
    </row>
    <row r="5848" spans="21:21" x14ac:dyDescent="0.2">
      <c r="U5848" s="460"/>
    </row>
    <row r="5849" spans="21:21" x14ac:dyDescent="0.2">
      <c r="U5849" s="460"/>
    </row>
    <row r="5850" spans="21:21" x14ac:dyDescent="0.2">
      <c r="U5850" s="460"/>
    </row>
    <row r="5851" spans="21:21" x14ac:dyDescent="0.2">
      <c r="U5851" s="460"/>
    </row>
    <row r="5852" spans="21:21" x14ac:dyDescent="0.2">
      <c r="U5852" s="460"/>
    </row>
    <row r="5853" spans="21:21" x14ac:dyDescent="0.2">
      <c r="U5853" s="460"/>
    </row>
    <row r="5854" spans="21:21" x14ac:dyDescent="0.2">
      <c r="U5854" s="460"/>
    </row>
    <row r="5855" spans="21:21" x14ac:dyDescent="0.2">
      <c r="U5855" s="460"/>
    </row>
    <row r="5856" spans="21:21" x14ac:dyDescent="0.2">
      <c r="U5856" s="460"/>
    </row>
    <row r="5857" spans="21:21" x14ac:dyDescent="0.2">
      <c r="U5857" s="460"/>
    </row>
    <row r="5858" spans="21:21" x14ac:dyDescent="0.2">
      <c r="U5858" s="460"/>
    </row>
    <row r="5859" spans="21:21" x14ac:dyDescent="0.2">
      <c r="U5859" s="460"/>
    </row>
    <row r="5860" spans="21:21" x14ac:dyDescent="0.2">
      <c r="U5860" s="460"/>
    </row>
    <row r="5861" spans="21:21" x14ac:dyDescent="0.2">
      <c r="U5861" s="460"/>
    </row>
    <row r="5862" spans="21:21" x14ac:dyDescent="0.2">
      <c r="U5862" s="460"/>
    </row>
    <row r="5863" spans="21:21" x14ac:dyDescent="0.2">
      <c r="U5863" s="460"/>
    </row>
    <row r="5864" spans="21:21" x14ac:dyDescent="0.2">
      <c r="U5864" s="460"/>
    </row>
    <row r="5865" spans="21:21" x14ac:dyDescent="0.2">
      <c r="U5865" s="460"/>
    </row>
    <row r="5866" spans="21:21" x14ac:dyDescent="0.2">
      <c r="U5866" s="460"/>
    </row>
    <row r="5867" spans="21:21" x14ac:dyDescent="0.2">
      <c r="U5867" s="460"/>
    </row>
    <row r="5868" spans="21:21" x14ac:dyDescent="0.2">
      <c r="U5868" s="460"/>
    </row>
    <row r="5869" spans="21:21" x14ac:dyDescent="0.2">
      <c r="U5869" s="460"/>
    </row>
    <row r="5870" spans="21:21" x14ac:dyDescent="0.2">
      <c r="U5870" s="460"/>
    </row>
    <row r="5871" spans="21:21" x14ac:dyDescent="0.2">
      <c r="U5871" s="460"/>
    </row>
    <row r="5872" spans="21:21" x14ac:dyDescent="0.2">
      <c r="U5872" s="460"/>
    </row>
    <row r="5873" spans="21:21" x14ac:dyDescent="0.2">
      <c r="U5873" s="460"/>
    </row>
    <row r="5874" spans="21:21" x14ac:dyDescent="0.2">
      <c r="U5874" s="460"/>
    </row>
    <row r="5875" spans="21:21" x14ac:dyDescent="0.2">
      <c r="U5875" s="460"/>
    </row>
    <row r="5876" spans="21:21" x14ac:dyDescent="0.2">
      <c r="U5876" s="460"/>
    </row>
    <row r="5877" spans="21:21" x14ac:dyDescent="0.2">
      <c r="U5877" s="460"/>
    </row>
    <row r="5878" spans="21:21" x14ac:dyDescent="0.2">
      <c r="U5878" s="460"/>
    </row>
    <row r="5879" spans="21:21" x14ac:dyDescent="0.2">
      <c r="U5879" s="460"/>
    </row>
    <row r="5880" spans="21:21" x14ac:dyDescent="0.2">
      <c r="U5880" s="460"/>
    </row>
    <row r="5881" spans="21:21" x14ac:dyDescent="0.2">
      <c r="U5881" s="460"/>
    </row>
    <row r="5882" spans="21:21" x14ac:dyDescent="0.2">
      <c r="U5882" s="460"/>
    </row>
    <row r="5883" spans="21:21" x14ac:dyDescent="0.2">
      <c r="U5883" s="460"/>
    </row>
    <row r="5884" spans="21:21" x14ac:dyDescent="0.2">
      <c r="U5884" s="460"/>
    </row>
    <row r="5885" spans="21:21" x14ac:dyDescent="0.2">
      <c r="U5885" s="460"/>
    </row>
    <row r="5886" spans="21:21" x14ac:dyDescent="0.2">
      <c r="U5886" s="460"/>
    </row>
    <row r="5887" spans="21:21" x14ac:dyDescent="0.2">
      <c r="U5887" s="460"/>
    </row>
    <row r="5888" spans="21:21" x14ac:dyDescent="0.2">
      <c r="U5888" s="460"/>
    </row>
    <row r="5889" spans="21:21" x14ac:dyDescent="0.2">
      <c r="U5889" s="460"/>
    </row>
    <row r="5890" spans="21:21" x14ac:dyDescent="0.2">
      <c r="U5890" s="460"/>
    </row>
    <row r="5891" spans="21:21" x14ac:dyDescent="0.2">
      <c r="U5891" s="460"/>
    </row>
    <row r="5892" spans="21:21" x14ac:dyDescent="0.2">
      <c r="U5892" s="460"/>
    </row>
    <row r="5893" spans="21:21" x14ac:dyDescent="0.2">
      <c r="U5893" s="460"/>
    </row>
    <row r="5894" spans="21:21" x14ac:dyDescent="0.2">
      <c r="U5894" s="460"/>
    </row>
    <row r="5895" spans="21:21" x14ac:dyDescent="0.2">
      <c r="U5895" s="460"/>
    </row>
    <row r="5896" spans="21:21" x14ac:dyDescent="0.2">
      <c r="U5896" s="460"/>
    </row>
    <row r="5897" spans="21:21" x14ac:dyDescent="0.2">
      <c r="U5897" s="460"/>
    </row>
    <row r="5898" spans="21:21" x14ac:dyDescent="0.2">
      <c r="U5898" s="460"/>
    </row>
    <row r="5899" spans="21:21" x14ac:dyDescent="0.2">
      <c r="U5899" s="460"/>
    </row>
    <row r="5900" spans="21:21" x14ac:dyDescent="0.2">
      <c r="U5900" s="460"/>
    </row>
    <row r="5901" spans="21:21" x14ac:dyDescent="0.2">
      <c r="U5901" s="460"/>
    </row>
    <row r="5902" spans="21:21" x14ac:dyDescent="0.2">
      <c r="U5902" s="460"/>
    </row>
    <row r="5903" spans="21:21" x14ac:dyDescent="0.2">
      <c r="U5903" s="460"/>
    </row>
    <row r="5904" spans="21:21" x14ac:dyDescent="0.2">
      <c r="U5904" s="460"/>
    </row>
    <row r="5905" spans="21:21" x14ac:dyDescent="0.2">
      <c r="U5905" s="460"/>
    </row>
    <row r="5906" spans="21:21" x14ac:dyDescent="0.2">
      <c r="U5906" s="460"/>
    </row>
    <row r="5907" spans="21:21" x14ac:dyDescent="0.2">
      <c r="U5907" s="460"/>
    </row>
    <row r="5908" spans="21:21" x14ac:dyDescent="0.2">
      <c r="U5908" s="460"/>
    </row>
    <row r="5909" spans="21:21" x14ac:dyDescent="0.2">
      <c r="U5909" s="460"/>
    </row>
    <row r="5910" spans="21:21" x14ac:dyDescent="0.2">
      <c r="U5910" s="460"/>
    </row>
    <row r="5911" spans="21:21" x14ac:dyDescent="0.2">
      <c r="U5911" s="460"/>
    </row>
    <row r="5912" spans="21:21" x14ac:dyDescent="0.2">
      <c r="U5912" s="460"/>
    </row>
    <row r="5913" spans="21:21" x14ac:dyDescent="0.2">
      <c r="U5913" s="460"/>
    </row>
    <row r="5914" spans="21:21" x14ac:dyDescent="0.2">
      <c r="U5914" s="460"/>
    </row>
    <row r="5915" spans="21:21" x14ac:dyDescent="0.2">
      <c r="U5915" s="460"/>
    </row>
    <row r="5916" spans="21:21" x14ac:dyDescent="0.2">
      <c r="U5916" s="460"/>
    </row>
    <row r="5917" spans="21:21" x14ac:dyDescent="0.2">
      <c r="U5917" s="460"/>
    </row>
    <row r="5918" spans="21:21" x14ac:dyDescent="0.2">
      <c r="U5918" s="460"/>
    </row>
    <row r="5919" spans="21:21" x14ac:dyDescent="0.2">
      <c r="U5919" s="460"/>
    </row>
    <row r="5920" spans="21:21" x14ac:dyDescent="0.2">
      <c r="U5920" s="460"/>
    </row>
    <row r="5921" spans="21:21" x14ac:dyDescent="0.2">
      <c r="U5921" s="460"/>
    </row>
    <row r="5922" spans="21:21" x14ac:dyDescent="0.2">
      <c r="U5922" s="460"/>
    </row>
    <row r="5923" spans="21:21" x14ac:dyDescent="0.2">
      <c r="U5923" s="460"/>
    </row>
    <row r="5924" spans="21:21" x14ac:dyDescent="0.2">
      <c r="U5924" s="460"/>
    </row>
    <row r="5925" spans="21:21" x14ac:dyDescent="0.2">
      <c r="U5925" s="460"/>
    </row>
    <row r="5926" spans="21:21" x14ac:dyDescent="0.2">
      <c r="U5926" s="460"/>
    </row>
    <row r="5927" spans="21:21" x14ac:dyDescent="0.2">
      <c r="U5927" s="460"/>
    </row>
    <row r="5928" spans="21:21" x14ac:dyDescent="0.2">
      <c r="U5928" s="460"/>
    </row>
    <row r="5929" spans="21:21" x14ac:dyDescent="0.2">
      <c r="U5929" s="460"/>
    </row>
    <row r="5930" spans="21:21" x14ac:dyDescent="0.2">
      <c r="U5930" s="460"/>
    </row>
    <row r="5931" spans="21:21" x14ac:dyDescent="0.2">
      <c r="U5931" s="460"/>
    </row>
    <row r="5932" spans="21:21" x14ac:dyDescent="0.2">
      <c r="U5932" s="460"/>
    </row>
    <row r="5933" spans="21:21" x14ac:dyDescent="0.2">
      <c r="U5933" s="460"/>
    </row>
    <row r="5934" spans="21:21" x14ac:dyDescent="0.2">
      <c r="U5934" s="460"/>
    </row>
    <row r="5935" spans="21:21" x14ac:dyDescent="0.2">
      <c r="U5935" s="460"/>
    </row>
    <row r="5936" spans="21:21" x14ac:dyDescent="0.2">
      <c r="U5936" s="460"/>
    </row>
    <row r="5937" spans="21:21" x14ac:dyDescent="0.2">
      <c r="U5937" s="460"/>
    </row>
    <row r="5938" spans="21:21" x14ac:dyDescent="0.2">
      <c r="U5938" s="460"/>
    </row>
    <row r="5939" spans="21:21" x14ac:dyDescent="0.2">
      <c r="U5939" s="460"/>
    </row>
    <row r="5940" spans="21:21" x14ac:dyDescent="0.2">
      <c r="U5940" s="460"/>
    </row>
    <row r="5941" spans="21:21" x14ac:dyDescent="0.2">
      <c r="U5941" s="460"/>
    </row>
    <row r="5942" spans="21:21" x14ac:dyDescent="0.2">
      <c r="U5942" s="460"/>
    </row>
    <row r="5943" spans="21:21" x14ac:dyDescent="0.2">
      <c r="U5943" s="460"/>
    </row>
    <row r="5944" spans="21:21" x14ac:dyDescent="0.2">
      <c r="U5944" s="460"/>
    </row>
    <row r="5945" spans="21:21" x14ac:dyDescent="0.2">
      <c r="U5945" s="460"/>
    </row>
    <row r="5946" spans="21:21" x14ac:dyDescent="0.2">
      <c r="U5946" s="460"/>
    </row>
    <row r="5947" spans="21:21" x14ac:dyDescent="0.2">
      <c r="U5947" s="460"/>
    </row>
    <row r="5948" spans="21:21" x14ac:dyDescent="0.2">
      <c r="U5948" s="460"/>
    </row>
    <row r="5949" spans="21:21" x14ac:dyDescent="0.2">
      <c r="U5949" s="460"/>
    </row>
    <row r="5950" spans="21:21" x14ac:dyDescent="0.2">
      <c r="U5950" s="460"/>
    </row>
    <row r="5951" spans="21:21" x14ac:dyDescent="0.2">
      <c r="U5951" s="460"/>
    </row>
    <row r="5952" spans="21:21" x14ac:dyDescent="0.2">
      <c r="U5952" s="460"/>
    </row>
    <row r="5953" spans="21:21" x14ac:dyDescent="0.2">
      <c r="U5953" s="460"/>
    </row>
    <row r="5954" spans="21:21" x14ac:dyDescent="0.2">
      <c r="U5954" s="460"/>
    </row>
    <row r="5955" spans="21:21" x14ac:dyDescent="0.2">
      <c r="U5955" s="460"/>
    </row>
    <row r="5956" spans="21:21" x14ac:dyDescent="0.2">
      <c r="U5956" s="460"/>
    </row>
    <row r="5957" spans="21:21" x14ac:dyDescent="0.2">
      <c r="U5957" s="460"/>
    </row>
    <row r="5958" spans="21:21" x14ac:dyDescent="0.2">
      <c r="U5958" s="460"/>
    </row>
    <row r="5959" spans="21:21" x14ac:dyDescent="0.2">
      <c r="U5959" s="460"/>
    </row>
    <row r="5960" spans="21:21" x14ac:dyDescent="0.2">
      <c r="U5960" s="460"/>
    </row>
    <row r="5961" spans="21:21" x14ac:dyDescent="0.2">
      <c r="U5961" s="460"/>
    </row>
    <row r="5962" spans="21:21" x14ac:dyDescent="0.2">
      <c r="U5962" s="460"/>
    </row>
    <row r="5963" spans="21:21" x14ac:dyDescent="0.2">
      <c r="U5963" s="460"/>
    </row>
    <row r="5964" spans="21:21" x14ac:dyDescent="0.2">
      <c r="U5964" s="460"/>
    </row>
    <row r="5965" spans="21:21" x14ac:dyDescent="0.2">
      <c r="U5965" s="460"/>
    </row>
    <row r="5966" spans="21:21" x14ac:dyDescent="0.2">
      <c r="U5966" s="460"/>
    </row>
    <row r="5967" spans="21:21" x14ac:dyDescent="0.2">
      <c r="U5967" s="460"/>
    </row>
    <row r="5968" spans="21:21" x14ac:dyDescent="0.2">
      <c r="U5968" s="460"/>
    </row>
    <row r="5969" spans="21:21" x14ac:dyDescent="0.2">
      <c r="U5969" s="460"/>
    </row>
    <row r="5970" spans="21:21" x14ac:dyDescent="0.2">
      <c r="U5970" s="460"/>
    </row>
    <row r="5971" spans="21:21" x14ac:dyDescent="0.2">
      <c r="U5971" s="460"/>
    </row>
    <row r="5972" spans="21:21" x14ac:dyDescent="0.2">
      <c r="U5972" s="460"/>
    </row>
    <row r="5973" spans="21:21" x14ac:dyDescent="0.2">
      <c r="U5973" s="460"/>
    </row>
    <row r="5974" spans="21:21" x14ac:dyDescent="0.2">
      <c r="U5974" s="460"/>
    </row>
    <row r="5975" spans="21:21" x14ac:dyDescent="0.2">
      <c r="U5975" s="460"/>
    </row>
    <row r="5976" spans="21:21" x14ac:dyDescent="0.2">
      <c r="U5976" s="460"/>
    </row>
    <row r="5977" spans="21:21" x14ac:dyDescent="0.2">
      <c r="U5977" s="460"/>
    </row>
    <row r="5978" spans="21:21" x14ac:dyDescent="0.2">
      <c r="U5978" s="460"/>
    </row>
    <row r="5979" spans="21:21" x14ac:dyDescent="0.2">
      <c r="U5979" s="460"/>
    </row>
    <row r="5980" spans="21:21" x14ac:dyDescent="0.2">
      <c r="U5980" s="460"/>
    </row>
    <row r="5981" spans="21:21" x14ac:dyDescent="0.2">
      <c r="U5981" s="460"/>
    </row>
    <row r="5982" spans="21:21" x14ac:dyDescent="0.2">
      <c r="U5982" s="460"/>
    </row>
    <row r="5983" spans="21:21" x14ac:dyDescent="0.2">
      <c r="U5983" s="460"/>
    </row>
    <row r="5984" spans="21:21" x14ac:dyDescent="0.2">
      <c r="U5984" s="460"/>
    </row>
    <row r="5985" spans="21:21" x14ac:dyDescent="0.2">
      <c r="U5985" s="460"/>
    </row>
    <row r="5986" spans="21:21" x14ac:dyDescent="0.2">
      <c r="U5986" s="460"/>
    </row>
    <row r="5987" spans="21:21" x14ac:dyDescent="0.2">
      <c r="U5987" s="460"/>
    </row>
    <row r="5988" spans="21:21" x14ac:dyDescent="0.2">
      <c r="U5988" s="460"/>
    </row>
    <row r="5989" spans="21:21" x14ac:dyDescent="0.2">
      <c r="U5989" s="460"/>
    </row>
    <row r="5990" spans="21:21" x14ac:dyDescent="0.2">
      <c r="U5990" s="460"/>
    </row>
    <row r="5991" spans="21:21" x14ac:dyDescent="0.2">
      <c r="U5991" s="460"/>
    </row>
    <row r="5992" spans="21:21" x14ac:dyDescent="0.2">
      <c r="U5992" s="460"/>
    </row>
    <row r="5993" spans="21:21" x14ac:dyDescent="0.2">
      <c r="U5993" s="460"/>
    </row>
    <row r="5994" spans="21:21" x14ac:dyDescent="0.2">
      <c r="U5994" s="460"/>
    </row>
    <row r="5995" spans="21:21" x14ac:dyDescent="0.2">
      <c r="U5995" s="460"/>
    </row>
    <row r="5996" spans="21:21" x14ac:dyDescent="0.2">
      <c r="U5996" s="460"/>
    </row>
    <row r="5997" spans="21:21" x14ac:dyDescent="0.2">
      <c r="U5997" s="460"/>
    </row>
    <row r="5998" spans="21:21" x14ac:dyDescent="0.2">
      <c r="U5998" s="460"/>
    </row>
    <row r="5999" spans="21:21" x14ac:dyDescent="0.2">
      <c r="U5999" s="460"/>
    </row>
    <row r="6000" spans="21:21" x14ac:dyDescent="0.2">
      <c r="U6000" s="460"/>
    </row>
    <row r="6001" spans="21:21" x14ac:dyDescent="0.2">
      <c r="U6001" s="460"/>
    </row>
    <row r="6002" spans="21:21" x14ac:dyDescent="0.2">
      <c r="U6002" s="460"/>
    </row>
    <row r="6003" spans="21:21" x14ac:dyDescent="0.2">
      <c r="U6003" s="460"/>
    </row>
    <row r="6004" spans="21:21" x14ac:dyDescent="0.2">
      <c r="U6004" s="460"/>
    </row>
    <row r="6005" spans="21:21" x14ac:dyDescent="0.2">
      <c r="U6005" s="460"/>
    </row>
    <row r="6006" spans="21:21" x14ac:dyDescent="0.2">
      <c r="U6006" s="460"/>
    </row>
    <row r="6007" spans="21:21" x14ac:dyDescent="0.2">
      <c r="U6007" s="460"/>
    </row>
    <row r="6008" spans="21:21" x14ac:dyDescent="0.2">
      <c r="U6008" s="460"/>
    </row>
    <row r="6009" spans="21:21" x14ac:dyDescent="0.2">
      <c r="U6009" s="460"/>
    </row>
    <row r="6010" spans="21:21" x14ac:dyDescent="0.2">
      <c r="U6010" s="460"/>
    </row>
    <row r="6011" spans="21:21" x14ac:dyDescent="0.2">
      <c r="U6011" s="460"/>
    </row>
    <row r="6012" spans="21:21" x14ac:dyDescent="0.2">
      <c r="U6012" s="460"/>
    </row>
    <row r="6013" spans="21:21" x14ac:dyDescent="0.2">
      <c r="U6013" s="460"/>
    </row>
    <row r="6014" spans="21:21" x14ac:dyDescent="0.2">
      <c r="U6014" s="460"/>
    </row>
    <row r="6015" spans="21:21" x14ac:dyDescent="0.2">
      <c r="U6015" s="460"/>
    </row>
    <row r="6016" spans="21:21" x14ac:dyDescent="0.2">
      <c r="U6016" s="460"/>
    </row>
    <row r="6017" spans="21:21" x14ac:dyDescent="0.2">
      <c r="U6017" s="460"/>
    </row>
    <row r="6018" spans="21:21" x14ac:dyDescent="0.2">
      <c r="U6018" s="460"/>
    </row>
    <row r="6019" spans="21:21" x14ac:dyDescent="0.2">
      <c r="U6019" s="460"/>
    </row>
    <row r="6020" spans="21:21" x14ac:dyDescent="0.2">
      <c r="U6020" s="460"/>
    </row>
    <row r="6021" spans="21:21" x14ac:dyDescent="0.2">
      <c r="U6021" s="460"/>
    </row>
    <row r="6022" spans="21:21" x14ac:dyDescent="0.2">
      <c r="U6022" s="460"/>
    </row>
    <row r="6023" spans="21:21" x14ac:dyDescent="0.2">
      <c r="U6023" s="460"/>
    </row>
    <row r="6024" spans="21:21" x14ac:dyDescent="0.2">
      <c r="U6024" s="460"/>
    </row>
    <row r="6025" spans="21:21" x14ac:dyDescent="0.2">
      <c r="U6025" s="460"/>
    </row>
    <row r="6026" spans="21:21" x14ac:dyDescent="0.2">
      <c r="U6026" s="460"/>
    </row>
    <row r="6027" spans="21:21" x14ac:dyDescent="0.2">
      <c r="U6027" s="460"/>
    </row>
    <row r="6028" spans="21:21" x14ac:dyDescent="0.2">
      <c r="U6028" s="460"/>
    </row>
    <row r="6029" spans="21:21" x14ac:dyDescent="0.2">
      <c r="U6029" s="460"/>
    </row>
    <row r="6030" spans="21:21" x14ac:dyDescent="0.2">
      <c r="U6030" s="460"/>
    </row>
    <row r="6031" spans="21:21" x14ac:dyDescent="0.2">
      <c r="U6031" s="460"/>
    </row>
    <row r="6032" spans="21:21" x14ac:dyDescent="0.2">
      <c r="U6032" s="460"/>
    </row>
    <row r="6033" spans="21:21" x14ac:dyDescent="0.2">
      <c r="U6033" s="460"/>
    </row>
    <row r="6034" spans="21:21" x14ac:dyDescent="0.2">
      <c r="U6034" s="460"/>
    </row>
    <row r="6035" spans="21:21" x14ac:dyDescent="0.2">
      <c r="U6035" s="460"/>
    </row>
    <row r="6036" spans="21:21" x14ac:dyDescent="0.2">
      <c r="U6036" s="460"/>
    </row>
    <row r="6037" spans="21:21" x14ac:dyDescent="0.2">
      <c r="U6037" s="460"/>
    </row>
    <row r="6038" spans="21:21" x14ac:dyDescent="0.2">
      <c r="U6038" s="460"/>
    </row>
    <row r="6039" spans="21:21" x14ac:dyDescent="0.2">
      <c r="U6039" s="460"/>
    </row>
    <row r="6040" spans="21:21" x14ac:dyDescent="0.2">
      <c r="U6040" s="460"/>
    </row>
    <row r="6041" spans="21:21" x14ac:dyDescent="0.2">
      <c r="U6041" s="460"/>
    </row>
    <row r="6042" spans="21:21" x14ac:dyDescent="0.2">
      <c r="U6042" s="460"/>
    </row>
    <row r="6043" spans="21:21" x14ac:dyDescent="0.2">
      <c r="U6043" s="460"/>
    </row>
    <row r="6044" spans="21:21" x14ac:dyDescent="0.2">
      <c r="U6044" s="460"/>
    </row>
    <row r="6045" spans="21:21" x14ac:dyDescent="0.2">
      <c r="U6045" s="460"/>
    </row>
    <row r="6046" spans="21:21" x14ac:dyDescent="0.2">
      <c r="U6046" s="460"/>
    </row>
    <row r="6047" spans="21:21" x14ac:dyDescent="0.2">
      <c r="U6047" s="460"/>
    </row>
    <row r="6048" spans="21:21" x14ac:dyDescent="0.2">
      <c r="U6048" s="460"/>
    </row>
    <row r="6049" spans="21:21" x14ac:dyDescent="0.2">
      <c r="U6049" s="460"/>
    </row>
    <row r="6050" spans="21:21" x14ac:dyDescent="0.2">
      <c r="U6050" s="460"/>
    </row>
    <row r="6051" spans="21:21" x14ac:dyDescent="0.2">
      <c r="U6051" s="460"/>
    </row>
    <row r="6052" spans="21:21" x14ac:dyDescent="0.2">
      <c r="U6052" s="460"/>
    </row>
    <row r="6053" spans="21:21" x14ac:dyDescent="0.2">
      <c r="U6053" s="460"/>
    </row>
    <row r="6054" spans="21:21" x14ac:dyDescent="0.2">
      <c r="U6054" s="460"/>
    </row>
    <row r="6055" spans="21:21" x14ac:dyDescent="0.2">
      <c r="U6055" s="460"/>
    </row>
    <row r="6056" spans="21:21" x14ac:dyDescent="0.2">
      <c r="U6056" s="460"/>
    </row>
    <row r="6057" spans="21:21" x14ac:dyDescent="0.2">
      <c r="U6057" s="460"/>
    </row>
    <row r="6058" spans="21:21" x14ac:dyDescent="0.2">
      <c r="U6058" s="460"/>
    </row>
    <row r="6059" spans="21:21" x14ac:dyDescent="0.2">
      <c r="U6059" s="460"/>
    </row>
    <row r="6060" spans="21:21" x14ac:dyDescent="0.2">
      <c r="U6060" s="460"/>
    </row>
    <row r="6061" spans="21:21" x14ac:dyDescent="0.2">
      <c r="U6061" s="460"/>
    </row>
    <row r="6062" spans="21:21" x14ac:dyDescent="0.2">
      <c r="U6062" s="460"/>
    </row>
    <row r="6063" spans="21:21" x14ac:dyDescent="0.2">
      <c r="U6063" s="460"/>
    </row>
    <row r="6064" spans="21:21" x14ac:dyDescent="0.2">
      <c r="U6064" s="460"/>
    </row>
    <row r="6065" spans="21:21" x14ac:dyDescent="0.2">
      <c r="U6065" s="460"/>
    </row>
    <row r="6066" spans="21:21" x14ac:dyDescent="0.2">
      <c r="U6066" s="460"/>
    </row>
    <row r="6067" spans="21:21" x14ac:dyDescent="0.2">
      <c r="U6067" s="460"/>
    </row>
    <row r="6068" spans="21:21" x14ac:dyDescent="0.2">
      <c r="U6068" s="460"/>
    </row>
    <row r="6069" spans="21:21" x14ac:dyDescent="0.2">
      <c r="U6069" s="460"/>
    </row>
    <row r="6070" spans="21:21" x14ac:dyDescent="0.2">
      <c r="U6070" s="460"/>
    </row>
    <row r="6071" spans="21:21" x14ac:dyDescent="0.2">
      <c r="U6071" s="460"/>
    </row>
    <row r="6072" spans="21:21" x14ac:dyDescent="0.2">
      <c r="U6072" s="460"/>
    </row>
    <row r="6073" spans="21:21" x14ac:dyDescent="0.2">
      <c r="U6073" s="460"/>
    </row>
    <row r="6074" spans="21:21" x14ac:dyDescent="0.2">
      <c r="U6074" s="460"/>
    </row>
    <row r="6075" spans="21:21" x14ac:dyDescent="0.2">
      <c r="U6075" s="460"/>
    </row>
    <row r="6076" spans="21:21" x14ac:dyDescent="0.2">
      <c r="U6076" s="460"/>
    </row>
    <row r="6077" spans="21:21" x14ac:dyDescent="0.2">
      <c r="U6077" s="460"/>
    </row>
    <row r="6078" spans="21:21" x14ac:dyDescent="0.2">
      <c r="U6078" s="460"/>
    </row>
    <row r="6079" spans="21:21" x14ac:dyDescent="0.2">
      <c r="U6079" s="460"/>
    </row>
    <row r="6080" spans="21:21" x14ac:dyDescent="0.2">
      <c r="U6080" s="460"/>
    </row>
    <row r="6081" spans="21:21" x14ac:dyDescent="0.2">
      <c r="U6081" s="460"/>
    </row>
    <row r="6082" spans="21:21" x14ac:dyDescent="0.2">
      <c r="U6082" s="460"/>
    </row>
    <row r="6083" spans="21:21" x14ac:dyDescent="0.2">
      <c r="U6083" s="460"/>
    </row>
    <row r="6084" spans="21:21" x14ac:dyDescent="0.2">
      <c r="U6084" s="460"/>
    </row>
    <row r="6085" spans="21:21" x14ac:dyDescent="0.2">
      <c r="U6085" s="460"/>
    </row>
    <row r="6086" spans="21:21" x14ac:dyDescent="0.2">
      <c r="U6086" s="460"/>
    </row>
    <row r="6087" spans="21:21" x14ac:dyDescent="0.2">
      <c r="U6087" s="460"/>
    </row>
    <row r="6088" spans="21:21" x14ac:dyDescent="0.2">
      <c r="U6088" s="460"/>
    </row>
    <row r="6089" spans="21:21" x14ac:dyDescent="0.2">
      <c r="U6089" s="460"/>
    </row>
    <row r="6090" spans="21:21" x14ac:dyDescent="0.2">
      <c r="U6090" s="460"/>
    </row>
    <row r="6091" spans="21:21" x14ac:dyDescent="0.2">
      <c r="U6091" s="460"/>
    </row>
    <row r="6092" spans="21:21" x14ac:dyDescent="0.2">
      <c r="U6092" s="460"/>
    </row>
    <row r="6093" spans="21:21" x14ac:dyDescent="0.2">
      <c r="U6093" s="460"/>
    </row>
    <row r="6094" spans="21:21" x14ac:dyDescent="0.2">
      <c r="U6094" s="460"/>
    </row>
    <row r="6095" spans="21:21" x14ac:dyDescent="0.2">
      <c r="U6095" s="460"/>
    </row>
    <row r="6096" spans="21:21" x14ac:dyDescent="0.2">
      <c r="U6096" s="460"/>
    </row>
    <row r="6097" spans="21:21" x14ac:dyDescent="0.2">
      <c r="U6097" s="460"/>
    </row>
    <row r="6098" spans="21:21" x14ac:dyDescent="0.2">
      <c r="U6098" s="460"/>
    </row>
    <row r="6099" spans="21:21" x14ac:dyDescent="0.2">
      <c r="U6099" s="460"/>
    </row>
    <row r="6100" spans="21:21" x14ac:dyDescent="0.2">
      <c r="U6100" s="460"/>
    </row>
    <row r="6101" spans="21:21" x14ac:dyDescent="0.2">
      <c r="U6101" s="460"/>
    </row>
    <row r="6102" spans="21:21" x14ac:dyDescent="0.2">
      <c r="U6102" s="460"/>
    </row>
    <row r="6103" spans="21:21" x14ac:dyDescent="0.2">
      <c r="U6103" s="460"/>
    </row>
    <row r="6104" spans="21:21" x14ac:dyDescent="0.2">
      <c r="U6104" s="460"/>
    </row>
    <row r="6105" spans="21:21" x14ac:dyDescent="0.2">
      <c r="U6105" s="460"/>
    </row>
    <row r="6106" spans="21:21" x14ac:dyDescent="0.2">
      <c r="U6106" s="460"/>
    </row>
    <row r="6107" spans="21:21" x14ac:dyDescent="0.2">
      <c r="U6107" s="460"/>
    </row>
    <row r="6108" spans="21:21" x14ac:dyDescent="0.2">
      <c r="U6108" s="460"/>
    </row>
    <row r="6109" spans="21:21" x14ac:dyDescent="0.2">
      <c r="U6109" s="460"/>
    </row>
    <row r="6110" spans="21:21" x14ac:dyDescent="0.2">
      <c r="U6110" s="460"/>
    </row>
    <row r="6111" spans="21:21" x14ac:dyDescent="0.2">
      <c r="U6111" s="460"/>
    </row>
    <row r="6112" spans="21:21" x14ac:dyDescent="0.2">
      <c r="U6112" s="460"/>
    </row>
    <row r="6113" spans="21:21" x14ac:dyDescent="0.2">
      <c r="U6113" s="460"/>
    </row>
    <row r="6114" spans="21:21" x14ac:dyDescent="0.2">
      <c r="U6114" s="460"/>
    </row>
    <row r="6115" spans="21:21" x14ac:dyDescent="0.2">
      <c r="U6115" s="460"/>
    </row>
    <row r="6116" spans="21:21" x14ac:dyDescent="0.2">
      <c r="U6116" s="460"/>
    </row>
    <row r="6117" spans="21:21" x14ac:dyDescent="0.2">
      <c r="U6117" s="460"/>
    </row>
    <row r="6118" spans="21:21" x14ac:dyDescent="0.2">
      <c r="U6118" s="460"/>
    </row>
    <row r="6119" spans="21:21" x14ac:dyDescent="0.2">
      <c r="U6119" s="460"/>
    </row>
    <row r="6120" spans="21:21" x14ac:dyDescent="0.2">
      <c r="U6120" s="460"/>
    </row>
    <row r="6121" spans="21:21" x14ac:dyDescent="0.2">
      <c r="U6121" s="460"/>
    </row>
    <row r="6122" spans="21:21" x14ac:dyDescent="0.2">
      <c r="U6122" s="460"/>
    </row>
    <row r="6123" spans="21:21" x14ac:dyDescent="0.2">
      <c r="U6123" s="460"/>
    </row>
    <row r="6124" spans="21:21" x14ac:dyDescent="0.2">
      <c r="U6124" s="460"/>
    </row>
    <row r="6125" spans="21:21" x14ac:dyDescent="0.2">
      <c r="U6125" s="460"/>
    </row>
    <row r="6126" spans="21:21" x14ac:dyDescent="0.2">
      <c r="U6126" s="460"/>
    </row>
    <row r="6127" spans="21:21" x14ac:dyDescent="0.2">
      <c r="U6127" s="460"/>
    </row>
    <row r="6128" spans="21:21" x14ac:dyDescent="0.2">
      <c r="U6128" s="460"/>
    </row>
    <row r="6129" spans="21:21" x14ac:dyDescent="0.2">
      <c r="U6129" s="460"/>
    </row>
    <row r="6130" spans="21:21" x14ac:dyDescent="0.2">
      <c r="U6130" s="460"/>
    </row>
    <row r="6131" spans="21:21" x14ac:dyDescent="0.2">
      <c r="U6131" s="460"/>
    </row>
    <row r="6132" spans="21:21" x14ac:dyDescent="0.2">
      <c r="U6132" s="460"/>
    </row>
    <row r="6133" spans="21:21" x14ac:dyDescent="0.2">
      <c r="U6133" s="460"/>
    </row>
    <row r="6134" spans="21:21" x14ac:dyDescent="0.2">
      <c r="U6134" s="460"/>
    </row>
    <row r="6135" spans="21:21" x14ac:dyDescent="0.2">
      <c r="U6135" s="460"/>
    </row>
    <row r="6136" spans="21:21" x14ac:dyDescent="0.2">
      <c r="U6136" s="460"/>
    </row>
    <row r="6137" spans="21:21" x14ac:dyDescent="0.2">
      <c r="U6137" s="460"/>
    </row>
    <row r="6138" spans="21:21" x14ac:dyDescent="0.2">
      <c r="U6138" s="460"/>
    </row>
    <row r="6139" spans="21:21" x14ac:dyDescent="0.2">
      <c r="U6139" s="460"/>
    </row>
    <row r="6140" spans="21:21" x14ac:dyDescent="0.2">
      <c r="U6140" s="460"/>
    </row>
    <row r="6141" spans="21:21" x14ac:dyDescent="0.2">
      <c r="U6141" s="460"/>
    </row>
    <row r="6142" spans="21:21" x14ac:dyDescent="0.2">
      <c r="U6142" s="460"/>
    </row>
    <row r="6143" spans="21:21" x14ac:dyDescent="0.2">
      <c r="U6143" s="460"/>
    </row>
    <row r="6144" spans="21:21" x14ac:dyDescent="0.2">
      <c r="U6144" s="460"/>
    </row>
    <row r="6145" spans="21:21" x14ac:dyDescent="0.2">
      <c r="U6145" s="460"/>
    </row>
    <row r="6146" spans="21:21" x14ac:dyDescent="0.2">
      <c r="U6146" s="460"/>
    </row>
    <row r="6147" spans="21:21" x14ac:dyDescent="0.2">
      <c r="U6147" s="460"/>
    </row>
    <row r="6148" spans="21:21" x14ac:dyDescent="0.2">
      <c r="U6148" s="460"/>
    </row>
    <row r="6149" spans="21:21" x14ac:dyDescent="0.2">
      <c r="U6149" s="460"/>
    </row>
    <row r="6150" spans="21:21" x14ac:dyDescent="0.2">
      <c r="U6150" s="460"/>
    </row>
    <row r="6151" spans="21:21" x14ac:dyDescent="0.2">
      <c r="U6151" s="460"/>
    </row>
    <row r="6152" spans="21:21" x14ac:dyDescent="0.2">
      <c r="U6152" s="460"/>
    </row>
    <row r="6153" spans="21:21" x14ac:dyDescent="0.2">
      <c r="U6153" s="460"/>
    </row>
    <row r="6154" spans="21:21" x14ac:dyDescent="0.2">
      <c r="U6154" s="460"/>
    </row>
    <row r="6155" spans="21:21" x14ac:dyDescent="0.2">
      <c r="U6155" s="460"/>
    </row>
    <row r="6156" spans="21:21" x14ac:dyDescent="0.2">
      <c r="U6156" s="460"/>
    </row>
    <row r="6157" spans="21:21" x14ac:dyDescent="0.2">
      <c r="U6157" s="460"/>
    </row>
    <row r="6158" spans="21:21" x14ac:dyDescent="0.2">
      <c r="U6158" s="460"/>
    </row>
    <row r="6159" spans="21:21" x14ac:dyDescent="0.2">
      <c r="U6159" s="460"/>
    </row>
    <row r="6160" spans="21:21" x14ac:dyDescent="0.2">
      <c r="U6160" s="460"/>
    </row>
    <row r="6161" spans="21:21" x14ac:dyDescent="0.2">
      <c r="U6161" s="460"/>
    </row>
    <row r="6162" spans="21:21" x14ac:dyDescent="0.2">
      <c r="U6162" s="460"/>
    </row>
    <row r="6163" spans="21:21" x14ac:dyDescent="0.2">
      <c r="U6163" s="460"/>
    </row>
    <row r="6164" spans="21:21" x14ac:dyDescent="0.2">
      <c r="U6164" s="460"/>
    </row>
    <row r="6165" spans="21:21" x14ac:dyDescent="0.2">
      <c r="U6165" s="460"/>
    </row>
    <row r="6166" spans="21:21" x14ac:dyDescent="0.2">
      <c r="U6166" s="460"/>
    </row>
    <row r="6167" spans="21:21" x14ac:dyDescent="0.2">
      <c r="U6167" s="460"/>
    </row>
    <row r="6168" spans="21:21" x14ac:dyDescent="0.2">
      <c r="U6168" s="460"/>
    </row>
    <row r="6169" spans="21:21" x14ac:dyDescent="0.2">
      <c r="U6169" s="460"/>
    </row>
    <row r="6170" spans="21:21" x14ac:dyDescent="0.2">
      <c r="U6170" s="460"/>
    </row>
    <row r="6171" spans="21:21" x14ac:dyDescent="0.2">
      <c r="U6171" s="460"/>
    </row>
    <row r="6172" spans="21:21" x14ac:dyDescent="0.2">
      <c r="U6172" s="460"/>
    </row>
    <row r="6173" spans="21:21" x14ac:dyDescent="0.2">
      <c r="U6173" s="460"/>
    </row>
    <row r="6174" spans="21:21" x14ac:dyDescent="0.2">
      <c r="U6174" s="460"/>
    </row>
    <row r="6175" spans="21:21" x14ac:dyDescent="0.2">
      <c r="U6175" s="460"/>
    </row>
    <row r="6176" spans="21:21" x14ac:dyDescent="0.2">
      <c r="U6176" s="460"/>
    </row>
    <row r="6177" spans="21:21" x14ac:dyDescent="0.2">
      <c r="U6177" s="460"/>
    </row>
    <row r="6178" spans="21:21" x14ac:dyDescent="0.2">
      <c r="U6178" s="460"/>
    </row>
    <row r="6179" spans="21:21" x14ac:dyDescent="0.2">
      <c r="U6179" s="460"/>
    </row>
    <row r="6180" spans="21:21" x14ac:dyDescent="0.2">
      <c r="U6180" s="460"/>
    </row>
    <row r="6181" spans="21:21" x14ac:dyDescent="0.2">
      <c r="U6181" s="460"/>
    </row>
    <row r="6182" spans="21:21" x14ac:dyDescent="0.2">
      <c r="U6182" s="460"/>
    </row>
    <row r="6183" spans="21:21" x14ac:dyDescent="0.2">
      <c r="U6183" s="460"/>
    </row>
    <row r="6184" spans="21:21" x14ac:dyDescent="0.2">
      <c r="U6184" s="460"/>
    </row>
    <row r="6185" spans="21:21" x14ac:dyDescent="0.2">
      <c r="U6185" s="460"/>
    </row>
    <row r="6186" spans="21:21" x14ac:dyDescent="0.2">
      <c r="U6186" s="460"/>
    </row>
    <row r="6187" spans="21:21" x14ac:dyDescent="0.2">
      <c r="U6187" s="460"/>
    </row>
    <row r="6188" spans="21:21" x14ac:dyDescent="0.2">
      <c r="U6188" s="460"/>
    </row>
    <row r="6189" spans="21:21" x14ac:dyDescent="0.2">
      <c r="U6189" s="460"/>
    </row>
    <row r="6190" spans="21:21" x14ac:dyDescent="0.2">
      <c r="U6190" s="460"/>
    </row>
    <row r="6191" spans="21:21" x14ac:dyDescent="0.2">
      <c r="U6191" s="460"/>
    </row>
    <row r="6192" spans="21:21" x14ac:dyDescent="0.2">
      <c r="U6192" s="460"/>
    </row>
    <row r="6193" spans="21:21" x14ac:dyDescent="0.2">
      <c r="U6193" s="460"/>
    </row>
    <row r="6194" spans="21:21" x14ac:dyDescent="0.2">
      <c r="U6194" s="460"/>
    </row>
    <row r="6195" spans="21:21" x14ac:dyDescent="0.2">
      <c r="U6195" s="460"/>
    </row>
    <row r="6196" spans="21:21" x14ac:dyDescent="0.2">
      <c r="U6196" s="460"/>
    </row>
    <row r="6197" spans="21:21" x14ac:dyDescent="0.2">
      <c r="U6197" s="460"/>
    </row>
    <row r="6198" spans="21:21" x14ac:dyDescent="0.2">
      <c r="U6198" s="460"/>
    </row>
    <row r="6199" spans="21:21" x14ac:dyDescent="0.2">
      <c r="U6199" s="460"/>
    </row>
    <row r="6200" spans="21:21" x14ac:dyDescent="0.2">
      <c r="U6200" s="460"/>
    </row>
    <row r="6201" spans="21:21" x14ac:dyDescent="0.2">
      <c r="U6201" s="460"/>
    </row>
    <row r="6202" spans="21:21" x14ac:dyDescent="0.2">
      <c r="U6202" s="460"/>
    </row>
    <row r="6203" spans="21:21" x14ac:dyDescent="0.2">
      <c r="U6203" s="460"/>
    </row>
    <row r="6204" spans="21:21" x14ac:dyDescent="0.2">
      <c r="U6204" s="460"/>
    </row>
    <row r="6205" spans="21:21" x14ac:dyDescent="0.2">
      <c r="U6205" s="460"/>
    </row>
    <row r="6206" spans="21:21" x14ac:dyDescent="0.2">
      <c r="U6206" s="460"/>
    </row>
    <row r="6207" spans="21:21" x14ac:dyDescent="0.2">
      <c r="U6207" s="460"/>
    </row>
    <row r="6208" spans="21:21" x14ac:dyDescent="0.2">
      <c r="U6208" s="460"/>
    </row>
    <row r="6209" spans="21:21" x14ac:dyDescent="0.2">
      <c r="U6209" s="460"/>
    </row>
    <row r="6210" spans="21:21" x14ac:dyDescent="0.2">
      <c r="U6210" s="460"/>
    </row>
    <row r="6211" spans="21:21" x14ac:dyDescent="0.2">
      <c r="U6211" s="460"/>
    </row>
    <row r="6212" spans="21:21" x14ac:dyDescent="0.2">
      <c r="U6212" s="460"/>
    </row>
    <row r="6213" spans="21:21" x14ac:dyDescent="0.2">
      <c r="U6213" s="460"/>
    </row>
    <row r="6214" spans="21:21" x14ac:dyDescent="0.2">
      <c r="U6214" s="460"/>
    </row>
    <row r="6215" spans="21:21" x14ac:dyDescent="0.2">
      <c r="U6215" s="460"/>
    </row>
    <row r="6216" spans="21:21" x14ac:dyDescent="0.2">
      <c r="U6216" s="460"/>
    </row>
    <row r="6217" spans="21:21" x14ac:dyDescent="0.2">
      <c r="U6217" s="460"/>
    </row>
    <row r="6218" spans="21:21" x14ac:dyDescent="0.2">
      <c r="U6218" s="460"/>
    </row>
    <row r="6219" spans="21:21" x14ac:dyDescent="0.2">
      <c r="U6219" s="460"/>
    </row>
    <row r="6220" spans="21:21" x14ac:dyDescent="0.2">
      <c r="U6220" s="460"/>
    </row>
    <row r="6221" spans="21:21" x14ac:dyDescent="0.2">
      <c r="U6221" s="460"/>
    </row>
    <row r="6222" spans="21:21" x14ac:dyDescent="0.2">
      <c r="U6222" s="460"/>
    </row>
    <row r="6223" spans="21:21" x14ac:dyDescent="0.2">
      <c r="U6223" s="460"/>
    </row>
    <row r="6224" spans="21:21" x14ac:dyDescent="0.2">
      <c r="U6224" s="460"/>
    </row>
    <row r="6225" spans="21:21" x14ac:dyDescent="0.2">
      <c r="U6225" s="460"/>
    </row>
    <row r="6226" spans="21:21" x14ac:dyDescent="0.2">
      <c r="U6226" s="460"/>
    </row>
    <row r="6227" spans="21:21" x14ac:dyDescent="0.2">
      <c r="U6227" s="460"/>
    </row>
    <row r="6228" spans="21:21" x14ac:dyDescent="0.2">
      <c r="U6228" s="460"/>
    </row>
    <row r="6229" spans="21:21" x14ac:dyDescent="0.2">
      <c r="U6229" s="460"/>
    </row>
    <row r="6230" spans="21:21" x14ac:dyDescent="0.2">
      <c r="U6230" s="460"/>
    </row>
    <row r="6231" spans="21:21" x14ac:dyDescent="0.2">
      <c r="U6231" s="460"/>
    </row>
    <row r="6232" spans="21:21" x14ac:dyDescent="0.2">
      <c r="U6232" s="460"/>
    </row>
    <row r="6233" spans="21:21" x14ac:dyDescent="0.2">
      <c r="U6233" s="460"/>
    </row>
    <row r="6234" spans="21:21" x14ac:dyDescent="0.2">
      <c r="U6234" s="460"/>
    </row>
    <row r="6235" spans="21:21" x14ac:dyDescent="0.2">
      <c r="U6235" s="460"/>
    </row>
    <row r="6236" spans="21:21" x14ac:dyDescent="0.2">
      <c r="U6236" s="460"/>
    </row>
    <row r="6237" spans="21:21" x14ac:dyDescent="0.2">
      <c r="U6237" s="460"/>
    </row>
    <row r="6238" spans="21:21" x14ac:dyDescent="0.2">
      <c r="U6238" s="460"/>
    </row>
    <row r="6239" spans="21:21" x14ac:dyDescent="0.2">
      <c r="U6239" s="460"/>
    </row>
    <row r="6240" spans="21:21" x14ac:dyDescent="0.2">
      <c r="U6240" s="460"/>
    </row>
    <row r="6241" spans="21:21" x14ac:dyDescent="0.2">
      <c r="U6241" s="460"/>
    </row>
    <row r="6242" spans="21:21" x14ac:dyDescent="0.2">
      <c r="U6242" s="460"/>
    </row>
    <row r="6243" spans="21:21" x14ac:dyDescent="0.2">
      <c r="U6243" s="460"/>
    </row>
    <row r="6244" spans="21:21" x14ac:dyDescent="0.2">
      <c r="U6244" s="460"/>
    </row>
    <row r="6245" spans="21:21" x14ac:dyDescent="0.2">
      <c r="U6245" s="460"/>
    </row>
    <row r="6246" spans="21:21" x14ac:dyDescent="0.2">
      <c r="U6246" s="460"/>
    </row>
    <row r="6247" spans="21:21" x14ac:dyDescent="0.2">
      <c r="U6247" s="460"/>
    </row>
    <row r="6248" spans="21:21" x14ac:dyDescent="0.2">
      <c r="U6248" s="460"/>
    </row>
    <row r="6249" spans="21:21" x14ac:dyDescent="0.2">
      <c r="U6249" s="460"/>
    </row>
    <row r="6250" spans="21:21" x14ac:dyDescent="0.2">
      <c r="U6250" s="460"/>
    </row>
    <row r="6251" spans="21:21" x14ac:dyDescent="0.2">
      <c r="U6251" s="460"/>
    </row>
    <row r="6252" spans="21:21" x14ac:dyDescent="0.2">
      <c r="U6252" s="460"/>
    </row>
    <row r="6253" spans="21:21" x14ac:dyDescent="0.2">
      <c r="U6253" s="460"/>
    </row>
    <row r="6254" spans="21:21" x14ac:dyDescent="0.2">
      <c r="U6254" s="460"/>
    </row>
    <row r="6255" spans="21:21" x14ac:dyDescent="0.2">
      <c r="U6255" s="460"/>
    </row>
    <row r="6256" spans="21:21" x14ac:dyDescent="0.2">
      <c r="U6256" s="460"/>
    </row>
    <row r="6257" spans="21:21" x14ac:dyDescent="0.2">
      <c r="U6257" s="460"/>
    </row>
    <row r="6258" spans="21:21" x14ac:dyDescent="0.2">
      <c r="U6258" s="460"/>
    </row>
    <row r="6259" spans="21:21" x14ac:dyDescent="0.2">
      <c r="U6259" s="460"/>
    </row>
    <row r="6260" spans="21:21" x14ac:dyDescent="0.2">
      <c r="U6260" s="460"/>
    </row>
    <row r="6261" spans="21:21" x14ac:dyDescent="0.2">
      <c r="U6261" s="460"/>
    </row>
    <row r="6262" spans="21:21" x14ac:dyDescent="0.2">
      <c r="U6262" s="460"/>
    </row>
    <row r="6263" spans="21:21" x14ac:dyDescent="0.2">
      <c r="U6263" s="460"/>
    </row>
    <row r="6264" spans="21:21" x14ac:dyDescent="0.2">
      <c r="U6264" s="460"/>
    </row>
    <row r="6265" spans="21:21" x14ac:dyDescent="0.2">
      <c r="U6265" s="460"/>
    </row>
    <row r="6266" spans="21:21" x14ac:dyDescent="0.2">
      <c r="U6266" s="460"/>
    </row>
    <row r="6267" spans="21:21" x14ac:dyDescent="0.2">
      <c r="U6267" s="460"/>
    </row>
    <row r="6268" spans="21:21" x14ac:dyDescent="0.2">
      <c r="U6268" s="460"/>
    </row>
    <row r="6269" spans="21:21" x14ac:dyDescent="0.2">
      <c r="U6269" s="460"/>
    </row>
    <row r="6270" spans="21:21" x14ac:dyDescent="0.2">
      <c r="U6270" s="460"/>
    </row>
    <row r="6271" spans="21:21" x14ac:dyDescent="0.2">
      <c r="U6271" s="460"/>
    </row>
    <row r="6272" spans="21:21" x14ac:dyDescent="0.2">
      <c r="U6272" s="460"/>
    </row>
    <row r="6273" spans="21:21" x14ac:dyDescent="0.2">
      <c r="U6273" s="460"/>
    </row>
    <row r="6274" spans="21:21" x14ac:dyDescent="0.2">
      <c r="U6274" s="460"/>
    </row>
    <row r="6275" spans="21:21" x14ac:dyDescent="0.2">
      <c r="U6275" s="460"/>
    </row>
    <row r="6276" spans="21:21" x14ac:dyDescent="0.2">
      <c r="U6276" s="460"/>
    </row>
    <row r="6277" spans="21:21" x14ac:dyDescent="0.2">
      <c r="U6277" s="460"/>
    </row>
    <row r="6278" spans="21:21" x14ac:dyDescent="0.2">
      <c r="U6278" s="460"/>
    </row>
    <row r="6279" spans="21:21" x14ac:dyDescent="0.2">
      <c r="U6279" s="460"/>
    </row>
    <row r="6280" spans="21:21" x14ac:dyDescent="0.2">
      <c r="U6280" s="460"/>
    </row>
    <row r="6281" spans="21:21" x14ac:dyDescent="0.2">
      <c r="U6281" s="460"/>
    </row>
    <row r="6282" spans="21:21" x14ac:dyDescent="0.2">
      <c r="U6282" s="460"/>
    </row>
    <row r="6283" spans="21:21" x14ac:dyDescent="0.2">
      <c r="U6283" s="460"/>
    </row>
    <row r="6284" spans="21:21" x14ac:dyDescent="0.2">
      <c r="U6284" s="460"/>
    </row>
    <row r="6285" spans="21:21" x14ac:dyDescent="0.2">
      <c r="U6285" s="460"/>
    </row>
    <row r="6286" spans="21:21" x14ac:dyDescent="0.2">
      <c r="U6286" s="460"/>
    </row>
    <row r="6287" spans="21:21" x14ac:dyDescent="0.2">
      <c r="U6287" s="460"/>
    </row>
    <row r="6288" spans="21:21" x14ac:dyDescent="0.2">
      <c r="U6288" s="460"/>
    </row>
    <row r="6289" spans="21:21" x14ac:dyDescent="0.2">
      <c r="U6289" s="460"/>
    </row>
    <row r="6290" spans="21:21" x14ac:dyDescent="0.2">
      <c r="U6290" s="460"/>
    </row>
    <row r="6291" spans="21:21" x14ac:dyDescent="0.2">
      <c r="U6291" s="460"/>
    </row>
    <row r="6292" spans="21:21" x14ac:dyDescent="0.2">
      <c r="U6292" s="460"/>
    </row>
    <row r="6293" spans="21:21" x14ac:dyDescent="0.2">
      <c r="U6293" s="460"/>
    </row>
    <row r="6294" spans="21:21" x14ac:dyDescent="0.2">
      <c r="U6294" s="460"/>
    </row>
    <row r="6295" spans="21:21" x14ac:dyDescent="0.2">
      <c r="U6295" s="460"/>
    </row>
    <row r="6296" spans="21:21" x14ac:dyDescent="0.2">
      <c r="U6296" s="460"/>
    </row>
    <row r="6297" spans="21:21" x14ac:dyDescent="0.2">
      <c r="U6297" s="460"/>
    </row>
    <row r="6298" spans="21:21" x14ac:dyDescent="0.2">
      <c r="U6298" s="460"/>
    </row>
    <row r="6299" spans="21:21" x14ac:dyDescent="0.2">
      <c r="U6299" s="460"/>
    </row>
    <row r="6300" spans="21:21" x14ac:dyDescent="0.2">
      <c r="U6300" s="460"/>
    </row>
    <row r="6301" spans="21:21" x14ac:dyDescent="0.2">
      <c r="U6301" s="460"/>
    </row>
    <row r="6302" spans="21:21" x14ac:dyDescent="0.2">
      <c r="U6302" s="460"/>
    </row>
    <row r="6303" spans="21:21" x14ac:dyDescent="0.2">
      <c r="U6303" s="460"/>
    </row>
    <row r="6304" spans="21:21" x14ac:dyDescent="0.2">
      <c r="U6304" s="460"/>
    </row>
    <row r="6305" spans="21:21" x14ac:dyDescent="0.2">
      <c r="U6305" s="460"/>
    </row>
    <row r="6306" spans="21:21" x14ac:dyDescent="0.2">
      <c r="U6306" s="460"/>
    </row>
    <row r="6307" spans="21:21" x14ac:dyDescent="0.2">
      <c r="U6307" s="460"/>
    </row>
    <row r="6308" spans="21:21" x14ac:dyDescent="0.2">
      <c r="U6308" s="460"/>
    </row>
    <row r="6309" spans="21:21" x14ac:dyDescent="0.2">
      <c r="U6309" s="460"/>
    </row>
    <row r="6310" spans="21:21" x14ac:dyDescent="0.2">
      <c r="U6310" s="460"/>
    </row>
    <row r="6311" spans="21:21" x14ac:dyDescent="0.2">
      <c r="U6311" s="460"/>
    </row>
    <row r="6312" spans="21:21" x14ac:dyDescent="0.2">
      <c r="U6312" s="460"/>
    </row>
    <row r="6313" spans="21:21" x14ac:dyDescent="0.2">
      <c r="U6313" s="460"/>
    </row>
    <row r="6314" spans="21:21" x14ac:dyDescent="0.2">
      <c r="U6314" s="460"/>
    </row>
    <row r="6315" spans="21:21" x14ac:dyDescent="0.2">
      <c r="U6315" s="460"/>
    </row>
    <row r="6316" spans="21:21" x14ac:dyDescent="0.2">
      <c r="U6316" s="460"/>
    </row>
    <row r="6317" spans="21:21" x14ac:dyDescent="0.2">
      <c r="U6317" s="460"/>
    </row>
    <row r="6318" spans="21:21" x14ac:dyDescent="0.2">
      <c r="U6318" s="460"/>
    </row>
    <row r="6319" spans="21:21" x14ac:dyDescent="0.2">
      <c r="U6319" s="460"/>
    </row>
    <row r="6320" spans="21:21" x14ac:dyDescent="0.2">
      <c r="U6320" s="460"/>
    </row>
    <row r="6321" spans="21:21" x14ac:dyDescent="0.2">
      <c r="U6321" s="460"/>
    </row>
    <row r="6322" spans="21:21" x14ac:dyDescent="0.2">
      <c r="U6322" s="460"/>
    </row>
    <row r="6323" spans="21:21" x14ac:dyDescent="0.2">
      <c r="U6323" s="460"/>
    </row>
    <row r="6324" spans="21:21" x14ac:dyDescent="0.2">
      <c r="U6324" s="460"/>
    </row>
    <row r="6325" spans="21:21" x14ac:dyDescent="0.2">
      <c r="U6325" s="460"/>
    </row>
    <row r="6326" spans="21:21" x14ac:dyDescent="0.2">
      <c r="U6326" s="460"/>
    </row>
    <row r="6327" spans="21:21" x14ac:dyDescent="0.2">
      <c r="U6327" s="460"/>
    </row>
    <row r="6328" spans="21:21" x14ac:dyDescent="0.2">
      <c r="U6328" s="460"/>
    </row>
    <row r="6329" spans="21:21" x14ac:dyDescent="0.2">
      <c r="U6329" s="460"/>
    </row>
    <row r="6330" spans="21:21" x14ac:dyDescent="0.2">
      <c r="U6330" s="460"/>
    </row>
    <row r="6331" spans="21:21" x14ac:dyDescent="0.2">
      <c r="U6331" s="460"/>
    </row>
    <row r="6332" spans="21:21" x14ac:dyDescent="0.2">
      <c r="U6332" s="460"/>
    </row>
    <row r="6333" spans="21:21" x14ac:dyDescent="0.2">
      <c r="U6333" s="460"/>
    </row>
    <row r="6334" spans="21:21" x14ac:dyDescent="0.2">
      <c r="U6334" s="460"/>
    </row>
    <row r="6335" spans="21:21" x14ac:dyDescent="0.2">
      <c r="U6335" s="460"/>
    </row>
    <row r="6336" spans="21:21" x14ac:dyDescent="0.2">
      <c r="U6336" s="460"/>
    </row>
    <row r="6337" spans="21:21" x14ac:dyDescent="0.2">
      <c r="U6337" s="460"/>
    </row>
    <row r="6338" spans="21:21" x14ac:dyDescent="0.2">
      <c r="U6338" s="460"/>
    </row>
    <row r="6339" spans="21:21" x14ac:dyDescent="0.2">
      <c r="U6339" s="460"/>
    </row>
    <row r="6340" spans="21:21" x14ac:dyDescent="0.2">
      <c r="U6340" s="460"/>
    </row>
    <row r="6341" spans="21:21" x14ac:dyDescent="0.2">
      <c r="U6341" s="460"/>
    </row>
    <row r="6342" spans="21:21" x14ac:dyDescent="0.2">
      <c r="U6342" s="460"/>
    </row>
    <row r="6343" spans="21:21" x14ac:dyDescent="0.2">
      <c r="U6343" s="460"/>
    </row>
    <row r="6344" spans="21:21" x14ac:dyDescent="0.2">
      <c r="U6344" s="460"/>
    </row>
    <row r="6345" spans="21:21" x14ac:dyDescent="0.2">
      <c r="U6345" s="460"/>
    </row>
    <row r="6346" spans="21:21" x14ac:dyDescent="0.2">
      <c r="U6346" s="460"/>
    </row>
    <row r="6347" spans="21:21" x14ac:dyDescent="0.2">
      <c r="U6347" s="460"/>
    </row>
    <row r="6348" spans="21:21" x14ac:dyDescent="0.2">
      <c r="U6348" s="460"/>
    </row>
    <row r="6349" spans="21:21" x14ac:dyDescent="0.2">
      <c r="U6349" s="460"/>
    </row>
    <row r="6350" spans="21:21" x14ac:dyDescent="0.2">
      <c r="U6350" s="460"/>
    </row>
    <row r="6351" spans="21:21" x14ac:dyDescent="0.2">
      <c r="U6351" s="460"/>
    </row>
    <row r="6352" spans="21:21" x14ac:dyDescent="0.2">
      <c r="U6352" s="460"/>
    </row>
    <row r="6353" spans="21:21" x14ac:dyDescent="0.2">
      <c r="U6353" s="460"/>
    </row>
    <row r="6354" spans="21:21" x14ac:dyDescent="0.2">
      <c r="U6354" s="460"/>
    </row>
    <row r="6355" spans="21:21" x14ac:dyDescent="0.2">
      <c r="U6355" s="460"/>
    </row>
    <row r="6356" spans="21:21" x14ac:dyDescent="0.2">
      <c r="U6356" s="460"/>
    </row>
    <row r="6357" spans="21:21" x14ac:dyDescent="0.2">
      <c r="U6357" s="460"/>
    </row>
    <row r="6358" spans="21:21" x14ac:dyDescent="0.2">
      <c r="U6358" s="460"/>
    </row>
    <row r="6359" spans="21:21" x14ac:dyDescent="0.2">
      <c r="U6359" s="460"/>
    </row>
    <row r="6360" spans="21:21" x14ac:dyDescent="0.2">
      <c r="U6360" s="460"/>
    </row>
    <row r="6361" spans="21:21" x14ac:dyDescent="0.2">
      <c r="U6361" s="460"/>
    </row>
    <row r="6362" spans="21:21" x14ac:dyDescent="0.2">
      <c r="U6362" s="460"/>
    </row>
    <row r="6363" spans="21:21" x14ac:dyDescent="0.2">
      <c r="U6363" s="460"/>
    </row>
    <row r="6364" spans="21:21" x14ac:dyDescent="0.2">
      <c r="U6364" s="460"/>
    </row>
    <row r="6365" spans="21:21" x14ac:dyDescent="0.2">
      <c r="U6365" s="460"/>
    </row>
    <row r="6366" spans="21:21" x14ac:dyDescent="0.2">
      <c r="U6366" s="460"/>
    </row>
    <row r="6367" spans="21:21" x14ac:dyDescent="0.2">
      <c r="U6367" s="460"/>
    </row>
    <row r="6368" spans="21:21" x14ac:dyDescent="0.2">
      <c r="U6368" s="460"/>
    </row>
    <row r="6369" spans="21:21" x14ac:dyDescent="0.2">
      <c r="U6369" s="460"/>
    </row>
    <row r="6370" spans="21:21" x14ac:dyDescent="0.2">
      <c r="U6370" s="460"/>
    </row>
    <row r="6371" spans="21:21" x14ac:dyDescent="0.2">
      <c r="U6371" s="460"/>
    </row>
    <row r="6372" spans="21:21" x14ac:dyDescent="0.2">
      <c r="U6372" s="460"/>
    </row>
    <row r="6373" spans="21:21" x14ac:dyDescent="0.2">
      <c r="U6373" s="460"/>
    </row>
    <row r="6374" spans="21:21" x14ac:dyDescent="0.2">
      <c r="U6374" s="460"/>
    </row>
    <row r="6375" spans="21:21" x14ac:dyDescent="0.2">
      <c r="U6375" s="460"/>
    </row>
    <row r="6376" spans="21:21" x14ac:dyDescent="0.2">
      <c r="U6376" s="460"/>
    </row>
    <row r="6377" spans="21:21" x14ac:dyDescent="0.2">
      <c r="U6377" s="460"/>
    </row>
    <row r="6378" spans="21:21" x14ac:dyDescent="0.2">
      <c r="U6378" s="460"/>
    </row>
    <row r="6379" spans="21:21" x14ac:dyDescent="0.2">
      <c r="U6379" s="460"/>
    </row>
    <row r="6380" spans="21:21" x14ac:dyDescent="0.2">
      <c r="U6380" s="460"/>
    </row>
    <row r="6381" spans="21:21" x14ac:dyDescent="0.2">
      <c r="U6381" s="460"/>
    </row>
    <row r="6382" spans="21:21" x14ac:dyDescent="0.2">
      <c r="U6382" s="460"/>
    </row>
    <row r="6383" spans="21:21" x14ac:dyDescent="0.2">
      <c r="U6383" s="460"/>
    </row>
    <row r="6384" spans="21:21" x14ac:dyDescent="0.2">
      <c r="U6384" s="460"/>
    </row>
    <row r="6385" spans="21:21" x14ac:dyDescent="0.2">
      <c r="U6385" s="460"/>
    </row>
    <row r="6386" spans="21:21" x14ac:dyDescent="0.2">
      <c r="U6386" s="460"/>
    </row>
    <row r="6387" spans="21:21" x14ac:dyDescent="0.2">
      <c r="U6387" s="460"/>
    </row>
    <row r="6388" spans="21:21" x14ac:dyDescent="0.2">
      <c r="U6388" s="460"/>
    </row>
    <row r="6389" spans="21:21" x14ac:dyDescent="0.2">
      <c r="U6389" s="460"/>
    </row>
    <row r="6390" spans="21:21" x14ac:dyDescent="0.2">
      <c r="U6390" s="460"/>
    </row>
    <row r="6391" spans="21:21" x14ac:dyDescent="0.2">
      <c r="U6391" s="460"/>
    </row>
    <row r="6392" spans="21:21" x14ac:dyDescent="0.2">
      <c r="U6392" s="460"/>
    </row>
    <row r="6393" spans="21:21" x14ac:dyDescent="0.2">
      <c r="U6393" s="460"/>
    </row>
    <row r="6394" spans="21:21" x14ac:dyDescent="0.2">
      <c r="U6394" s="460"/>
    </row>
    <row r="6395" spans="21:21" x14ac:dyDescent="0.2">
      <c r="U6395" s="460"/>
    </row>
    <row r="6396" spans="21:21" x14ac:dyDescent="0.2">
      <c r="U6396" s="460"/>
    </row>
    <row r="6397" spans="21:21" x14ac:dyDescent="0.2">
      <c r="U6397" s="460"/>
    </row>
    <row r="6398" spans="21:21" x14ac:dyDescent="0.2">
      <c r="U6398" s="460"/>
    </row>
    <row r="6399" spans="21:21" x14ac:dyDescent="0.2">
      <c r="U6399" s="460"/>
    </row>
    <row r="6400" spans="21:21" x14ac:dyDescent="0.2">
      <c r="U6400" s="460"/>
    </row>
    <row r="6401" spans="21:21" x14ac:dyDescent="0.2">
      <c r="U6401" s="460"/>
    </row>
    <row r="6402" spans="21:21" x14ac:dyDescent="0.2">
      <c r="U6402" s="460"/>
    </row>
    <row r="6403" spans="21:21" x14ac:dyDescent="0.2">
      <c r="U6403" s="460"/>
    </row>
    <row r="6404" spans="21:21" x14ac:dyDescent="0.2">
      <c r="U6404" s="460"/>
    </row>
    <row r="6405" spans="21:21" x14ac:dyDescent="0.2">
      <c r="U6405" s="460"/>
    </row>
    <row r="6406" spans="21:21" x14ac:dyDescent="0.2">
      <c r="U6406" s="460"/>
    </row>
    <row r="6407" spans="21:21" x14ac:dyDescent="0.2">
      <c r="U6407" s="460"/>
    </row>
    <row r="6408" spans="21:21" x14ac:dyDescent="0.2">
      <c r="U6408" s="460"/>
    </row>
    <row r="6409" spans="21:21" x14ac:dyDescent="0.2">
      <c r="U6409" s="460"/>
    </row>
    <row r="6410" spans="21:21" x14ac:dyDescent="0.2">
      <c r="U6410" s="460"/>
    </row>
    <row r="6411" spans="21:21" x14ac:dyDescent="0.2">
      <c r="U6411" s="460"/>
    </row>
    <row r="6412" spans="21:21" x14ac:dyDescent="0.2">
      <c r="U6412" s="460"/>
    </row>
    <row r="6413" spans="21:21" x14ac:dyDescent="0.2">
      <c r="U6413" s="460"/>
    </row>
    <row r="6414" spans="21:21" x14ac:dyDescent="0.2">
      <c r="U6414" s="460"/>
    </row>
    <row r="6415" spans="21:21" x14ac:dyDescent="0.2">
      <c r="U6415" s="460"/>
    </row>
    <row r="6416" spans="21:21" x14ac:dyDescent="0.2">
      <c r="U6416" s="460"/>
    </row>
    <row r="6417" spans="21:21" x14ac:dyDescent="0.2">
      <c r="U6417" s="460"/>
    </row>
    <row r="6418" spans="21:21" x14ac:dyDescent="0.2">
      <c r="U6418" s="460"/>
    </row>
    <row r="6419" spans="21:21" x14ac:dyDescent="0.2">
      <c r="U6419" s="460"/>
    </row>
    <row r="6420" spans="21:21" x14ac:dyDescent="0.2">
      <c r="U6420" s="460"/>
    </row>
    <row r="6421" spans="21:21" x14ac:dyDescent="0.2">
      <c r="U6421" s="460"/>
    </row>
    <row r="6422" spans="21:21" x14ac:dyDescent="0.2">
      <c r="U6422" s="460"/>
    </row>
    <row r="6423" spans="21:21" x14ac:dyDescent="0.2">
      <c r="U6423" s="460"/>
    </row>
    <row r="6424" spans="21:21" x14ac:dyDescent="0.2">
      <c r="U6424" s="460"/>
    </row>
    <row r="6425" spans="21:21" x14ac:dyDescent="0.2">
      <c r="U6425" s="460"/>
    </row>
    <row r="6426" spans="21:21" x14ac:dyDescent="0.2">
      <c r="U6426" s="460"/>
    </row>
    <row r="6427" spans="21:21" x14ac:dyDescent="0.2">
      <c r="U6427" s="460"/>
    </row>
    <row r="6428" spans="21:21" x14ac:dyDescent="0.2">
      <c r="U6428" s="460"/>
    </row>
    <row r="6429" spans="21:21" x14ac:dyDescent="0.2">
      <c r="U6429" s="460"/>
    </row>
    <row r="6430" spans="21:21" x14ac:dyDescent="0.2">
      <c r="U6430" s="460"/>
    </row>
    <row r="6431" spans="21:21" x14ac:dyDescent="0.2">
      <c r="U6431" s="460"/>
    </row>
    <row r="6432" spans="21:21" x14ac:dyDescent="0.2">
      <c r="U6432" s="460"/>
    </row>
    <row r="6433" spans="21:21" x14ac:dyDescent="0.2">
      <c r="U6433" s="460"/>
    </row>
    <row r="6434" spans="21:21" x14ac:dyDescent="0.2">
      <c r="U6434" s="460"/>
    </row>
    <row r="6435" spans="21:21" x14ac:dyDescent="0.2">
      <c r="U6435" s="460"/>
    </row>
    <row r="6436" spans="21:21" x14ac:dyDescent="0.2">
      <c r="U6436" s="460"/>
    </row>
    <row r="6437" spans="21:21" x14ac:dyDescent="0.2">
      <c r="U6437" s="460"/>
    </row>
    <row r="6438" spans="21:21" x14ac:dyDescent="0.2">
      <c r="U6438" s="460"/>
    </row>
    <row r="6439" spans="21:21" x14ac:dyDescent="0.2">
      <c r="U6439" s="460"/>
    </row>
    <row r="6440" spans="21:21" x14ac:dyDescent="0.2">
      <c r="U6440" s="460"/>
    </row>
    <row r="6441" spans="21:21" x14ac:dyDescent="0.2">
      <c r="U6441" s="460"/>
    </row>
    <row r="6442" spans="21:21" x14ac:dyDescent="0.2">
      <c r="U6442" s="460"/>
    </row>
    <row r="6443" spans="21:21" x14ac:dyDescent="0.2">
      <c r="U6443" s="460"/>
    </row>
    <row r="6444" spans="21:21" x14ac:dyDescent="0.2">
      <c r="U6444" s="460"/>
    </row>
    <row r="6445" spans="21:21" x14ac:dyDescent="0.2">
      <c r="U6445" s="460"/>
    </row>
    <row r="6446" spans="21:21" x14ac:dyDescent="0.2">
      <c r="U6446" s="460"/>
    </row>
    <row r="6447" spans="21:21" x14ac:dyDescent="0.2">
      <c r="U6447" s="460"/>
    </row>
    <row r="6448" spans="21:21" x14ac:dyDescent="0.2">
      <c r="U6448" s="460"/>
    </row>
    <row r="6449" spans="21:21" x14ac:dyDescent="0.2">
      <c r="U6449" s="460"/>
    </row>
    <row r="6450" spans="21:21" x14ac:dyDescent="0.2">
      <c r="U6450" s="460"/>
    </row>
    <row r="6451" spans="21:21" x14ac:dyDescent="0.2">
      <c r="U6451" s="460"/>
    </row>
    <row r="6452" spans="21:21" x14ac:dyDescent="0.2">
      <c r="U6452" s="460"/>
    </row>
    <row r="6453" spans="21:21" x14ac:dyDescent="0.2">
      <c r="U6453" s="460"/>
    </row>
    <row r="6454" spans="21:21" x14ac:dyDescent="0.2">
      <c r="U6454" s="460"/>
    </row>
    <row r="6455" spans="21:21" x14ac:dyDescent="0.2">
      <c r="U6455" s="460"/>
    </row>
    <row r="6456" spans="21:21" x14ac:dyDescent="0.2">
      <c r="U6456" s="460"/>
    </row>
    <row r="6457" spans="21:21" x14ac:dyDescent="0.2">
      <c r="U6457" s="460"/>
    </row>
    <row r="6458" spans="21:21" x14ac:dyDescent="0.2">
      <c r="U6458" s="460"/>
    </row>
    <row r="6459" spans="21:21" x14ac:dyDescent="0.2">
      <c r="U6459" s="460"/>
    </row>
    <row r="6460" spans="21:21" x14ac:dyDescent="0.2">
      <c r="U6460" s="460"/>
    </row>
    <row r="6461" spans="21:21" x14ac:dyDescent="0.2">
      <c r="U6461" s="460"/>
    </row>
    <row r="6462" spans="21:21" x14ac:dyDescent="0.2">
      <c r="U6462" s="460"/>
    </row>
    <row r="6463" spans="21:21" x14ac:dyDescent="0.2">
      <c r="U6463" s="460"/>
    </row>
    <row r="6464" spans="21:21" x14ac:dyDescent="0.2">
      <c r="U6464" s="460"/>
    </row>
    <row r="6465" spans="21:21" x14ac:dyDescent="0.2">
      <c r="U6465" s="460"/>
    </row>
    <row r="6466" spans="21:21" x14ac:dyDescent="0.2">
      <c r="U6466" s="460"/>
    </row>
    <row r="6467" spans="21:21" x14ac:dyDescent="0.2">
      <c r="U6467" s="460"/>
    </row>
    <row r="6468" spans="21:21" x14ac:dyDescent="0.2">
      <c r="U6468" s="460"/>
    </row>
    <row r="6469" spans="21:21" x14ac:dyDescent="0.2">
      <c r="U6469" s="460"/>
    </row>
    <row r="6470" spans="21:21" x14ac:dyDescent="0.2">
      <c r="U6470" s="460"/>
    </row>
    <row r="6471" spans="21:21" x14ac:dyDescent="0.2">
      <c r="U6471" s="460"/>
    </row>
    <row r="6472" spans="21:21" x14ac:dyDescent="0.2">
      <c r="U6472" s="460"/>
    </row>
    <row r="6473" spans="21:21" x14ac:dyDescent="0.2">
      <c r="U6473" s="460"/>
    </row>
    <row r="6474" spans="21:21" x14ac:dyDescent="0.2">
      <c r="U6474" s="460"/>
    </row>
    <row r="6475" spans="21:21" x14ac:dyDescent="0.2">
      <c r="U6475" s="460"/>
    </row>
    <row r="6476" spans="21:21" x14ac:dyDescent="0.2">
      <c r="U6476" s="460"/>
    </row>
    <row r="6477" spans="21:21" x14ac:dyDescent="0.2">
      <c r="U6477" s="460"/>
    </row>
    <row r="6478" spans="21:21" x14ac:dyDescent="0.2">
      <c r="U6478" s="460"/>
    </row>
    <row r="6479" spans="21:21" x14ac:dyDescent="0.2">
      <c r="U6479" s="460"/>
    </row>
    <row r="6480" spans="21:21" x14ac:dyDescent="0.2">
      <c r="U6480" s="460"/>
    </row>
    <row r="6481" spans="21:21" x14ac:dyDescent="0.2">
      <c r="U6481" s="460"/>
    </row>
    <row r="6482" spans="21:21" x14ac:dyDescent="0.2">
      <c r="U6482" s="460"/>
    </row>
    <row r="6483" spans="21:21" x14ac:dyDescent="0.2">
      <c r="U6483" s="460"/>
    </row>
    <row r="6484" spans="21:21" x14ac:dyDescent="0.2">
      <c r="U6484" s="460"/>
    </row>
    <row r="6485" spans="21:21" x14ac:dyDescent="0.2">
      <c r="U6485" s="460"/>
    </row>
    <row r="6486" spans="21:21" x14ac:dyDescent="0.2">
      <c r="U6486" s="460"/>
    </row>
    <row r="6487" spans="21:21" x14ac:dyDescent="0.2">
      <c r="U6487" s="460"/>
    </row>
    <row r="6488" spans="21:21" x14ac:dyDescent="0.2">
      <c r="U6488" s="460"/>
    </row>
    <row r="6489" spans="21:21" x14ac:dyDescent="0.2">
      <c r="U6489" s="460"/>
    </row>
    <row r="6490" spans="21:21" x14ac:dyDescent="0.2">
      <c r="U6490" s="460"/>
    </row>
    <row r="6491" spans="21:21" x14ac:dyDescent="0.2">
      <c r="U6491" s="460"/>
    </row>
    <row r="6492" spans="21:21" x14ac:dyDescent="0.2">
      <c r="U6492" s="460"/>
    </row>
    <row r="6493" spans="21:21" x14ac:dyDescent="0.2">
      <c r="U6493" s="460"/>
    </row>
    <row r="6494" spans="21:21" x14ac:dyDescent="0.2">
      <c r="U6494" s="460"/>
    </row>
    <row r="6495" spans="21:21" x14ac:dyDescent="0.2">
      <c r="U6495" s="460"/>
    </row>
    <row r="6496" spans="21:21" x14ac:dyDescent="0.2">
      <c r="U6496" s="460"/>
    </row>
    <row r="6497" spans="21:21" x14ac:dyDescent="0.2">
      <c r="U6497" s="460"/>
    </row>
    <row r="6498" spans="21:21" x14ac:dyDescent="0.2">
      <c r="U6498" s="460"/>
    </row>
    <row r="6499" spans="21:21" x14ac:dyDescent="0.2">
      <c r="U6499" s="460"/>
    </row>
    <row r="6500" spans="21:21" x14ac:dyDescent="0.2">
      <c r="U6500" s="460"/>
    </row>
    <row r="6501" spans="21:21" x14ac:dyDescent="0.2">
      <c r="U6501" s="460"/>
    </row>
    <row r="6502" spans="21:21" x14ac:dyDescent="0.2">
      <c r="U6502" s="460"/>
    </row>
    <row r="6503" spans="21:21" x14ac:dyDescent="0.2">
      <c r="U6503" s="460"/>
    </row>
    <row r="6504" spans="21:21" x14ac:dyDescent="0.2">
      <c r="U6504" s="460"/>
    </row>
    <row r="6505" spans="21:21" x14ac:dyDescent="0.2">
      <c r="U6505" s="460"/>
    </row>
    <row r="6506" spans="21:21" x14ac:dyDescent="0.2">
      <c r="U6506" s="460"/>
    </row>
    <row r="6507" spans="21:21" x14ac:dyDescent="0.2">
      <c r="U6507" s="460"/>
    </row>
    <row r="6508" spans="21:21" x14ac:dyDescent="0.2">
      <c r="U6508" s="460"/>
    </row>
    <row r="6509" spans="21:21" x14ac:dyDescent="0.2">
      <c r="U6509" s="460"/>
    </row>
    <row r="6510" spans="21:21" x14ac:dyDescent="0.2">
      <c r="U6510" s="460"/>
    </row>
    <row r="6511" spans="21:21" x14ac:dyDescent="0.2">
      <c r="U6511" s="460"/>
    </row>
    <row r="6512" spans="21:21" x14ac:dyDescent="0.2">
      <c r="U6512" s="460"/>
    </row>
    <row r="6513" spans="21:21" x14ac:dyDescent="0.2">
      <c r="U6513" s="460"/>
    </row>
    <row r="6514" spans="21:21" x14ac:dyDescent="0.2">
      <c r="U6514" s="460"/>
    </row>
    <row r="6515" spans="21:21" x14ac:dyDescent="0.2">
      <c r="U6515" s="460"/>
    </row>
    <row r="6516" spans="21:21" x14ac:dyDescent="0.2">
      <c r="U6516" s="460"/>
    </row>
    <row r="6517" spans="21:21" x14ac:dyDescent="0.2">
      <c r="U6517" s="460"/>
    </row>
    <row r="6518" spans="21:21" x14ac:dyDescent="0.2">
      <c r="U6518" s="460"/>
    </row>
    <row r="6519" spans="21:21" x14ac:dyDescent="0.2">
      <c r="U6519" s="460"/>
    </row>
    <row r="6520" spans="21:21" x14ac:dyDescent="0.2">
      <c r="U6520" s="460"/>
    </row>
    <row r="6521" spans="21:21" x14ac:dyDescent="0.2">
      <c r="U6521" s="460"/>
    </row>
    <row r="6522" spans="21:21" x14ac:dyDescent="0.2">
      <c r="U6522" s="460"/>
    </row>
    <row r="6523" spans="21:21" x14ac:dyDescent="0.2">
      <c r="U6523" s="460"/>
    </row>
    <row r="6524" spans="21:21" x14ac:dyDescent="0.2">
      <c r="U6524" s="460"/>
    </row>
    <row r="6525" spans="21:21" x14ac:dyDescent="0.2">
      <c r="U6525" s="460"/>
    </row>
    <row r="6526" spans="21:21" x14ac:dyDescent="0.2">
      <c r="U6526" s="460"/>
    </row>
    <row r="6527" spans="21:21" x14ac:dyDescent="0.2">
      <c r="U6527" s="460"/>
    </row>
    <row r="6528" spans="21:21" x14ac:dyDescent="0.2">
      <c r="U6528" s="460"/>
    </row>
    <row r="6529" spans="21:21" x14ac:dyDescent="0.2">
      <c r="U6529" s="460"/>
    </row>
    <row r="6530" spans="21:21" x14ac:dyDescent="0.2">
      <c r="U6530" s="460"/>
    </row>
    <row r="6531" spans="21:21" x14ac:dyDescent="0.2">
      <c r="U6531" s="460"/>
    </row>
    <row r="6532" spans="21:21" x14ac:dyDescent="0.2">
      <c r="U6532" s="460"/>
    </row>
    <row r="6533" spans="21:21" x14ac:dyDescent="0.2">
      <c r="U6533" s="460"/>
    </row>
    <row r="6534" spans="21:21" x14ac:dyDescent="0.2">
      <c r="U6534" s="460"/>
    </row>
    <row r="6535" spans="21:21" x14ac:dyDescent="0.2">
      <c r="U6535" s="460"/>
    </row>
    <row r="6536" spans="21:21" x14ac:dyDescent="0.2">
      <c r="U6536" s="460"/>
    </row>
    <row r="6537" spans="21:21" x14ac:dyDescent="0.2">
      <c r="U6537" s="460"/>
    </row>
    <row r="6538" spans="21:21" x14ac:dyDescent="0.2">
      <c r="U6538" s="460"/>
    </row>
    <row r="6539" spans="21:21" x14ac:dyDescent="0.2">
      <c r="U6539" s="460"/>
    </row>
    <row r="6540" spans="21:21" x14ac:dyDescent="0.2">
      <c r="U6540" s="460"/>
    </row>
    <row r="6541" spans="21:21" x14ac:dyDescent="0.2">
      <c r="U6541" s="460"/>
    </row>
    <row r="6542" spans="21:21" x14ac:dyDescent="0.2">
      <c r="U6542" s="460"/>
    </row>
    <row r="6543" spans="21:21" x14ac:dyDescent="0.2">
      <c r="U6543" s="460"/>
    </row>
    <row r="6544" spans="21:21" x14ac:dyDescent="0.2">
      <c r="U6544" s="460"/>
    </row>
    <row r="6545" spans="21:21" x14ac:dyDescent="0.2">
      <c r="U6545" s="460"/>
    </row>
    <row r="6546" spans="21:21" x14ac:dyDescent="0.2">
      <c r="U6546" s="460"/>
    </row>
    <row r="6547" spans="21:21" x14ac:dyDescent="0.2">
      <c r="U6547" s="460"/>
    </row>
    <row r="6548" spans="21:21" x14ac:dyDescent="0.2">
      <c r="U6548" s="460"/>
    </row>
    <row r="6549" spans="21:21" x14ac:dyDescent="0.2">
      <c r="U6549" s="460"/>
    </row>
    <row r="6550" spans="21:21" x14ac:dyDescent="0.2">
      <c r="U6550" s="460"/>
    </row>
    <row r="6551" spans="21:21" x14ac:dyDescent="0.2">
      <c r="U6551" s="460"/>
    </row>
    <row r="6552" spans="21:21" x14ac:dyDescent="0.2">
      <c r="U6552" s="460"/>
    </row>
    <row r="6553" spans="21:21" x14ac:dyDescent="0.2">
      <c r="U6553" s="460"/>
    </row>
    <row r="6554" spans="21:21" x14ac:dyDescent="0.2">
      <c r="U6554" s="460"/>
    </row>
    <row r="6555" spans="21:21" x14ac:dyDescent="0.2">
      <c r="U6555" s="460"/>
    </row>
    <row r="6556" spans="21:21" x14ac:dyDescent="0.2">
      <c r="U6556" s="460"/>
    </row>
    <row r="6557" spans="21:21" x14ac:dyDescent="0.2">
      <c r="U6557" s="460"/>
    </row>
    <row r="6558" spans="21:21" x14ac:dyDescent="0.2">
      <c r="U6558" s="460"/>
    </row>
    <row r="6559" spans="21:21" x14ac:dyDescent="0.2">
      <c r="U6559" s="460"/>
    </row>
    <row r="6560" spans="21:21" x14ac:dyDescent="0.2">
      <c r="U6560" s="460"/>
    </row>
    <row r="6561" spans="21:21" x14ac:dyDescent="0.2">
      <c r="U6561" s="460"/>
    </row>
    <row r="6562" spans="21:21" x14ac:dyDescent="0.2">
      <c r="U6562" s="460"/>
    </row>
    <row r="6563" spans="21:21" x14ac:dyDescent="0.2">
      <c r="U6563" s="460"/>
    </row>
    <row r="6564" spans="21:21" x14ac:dyDescent="0.2">
      <c r="U6564" s="460"/>
    </row>
    <row r="6565" spans="21:21" x14ac:dyDescent="0.2">
      <c r="U6565" s="460"/>
    </row>
    <row r="6566" spans="21:21" x14ac:dyDescent="0.2">
      <c r="U6566" s="460"/>
    </row>
    <row r="6567" spans="21:21" x14ac:dyDescent="0.2">
      <c r="U6567" s="460"/>
    </row>
    <row r="6568" spans="21:21" x14ac:dyDescent="0.2">
      <c r="U6568" s="460"/>
    </row>
    <row r="6569" spans="21:21" x14ac:dyDescent="0.2">
      <c r="U6569" s="460"/>
    </row>
    <row r="6570" spans="21:21" x14ac:dyDescent="0.2">
      <c r="U6570" s="460"/>
    </row>
    <row r="6571" spans="21:21" x14ac:dyDescent="0.2">
      <c r="U6571" s="460"/>
    </row>
    <row r="6572" spans="21:21" x14ac:dyDescent="0.2">
      <c r="U6572" s="460"/>
    </row>
    <row r="6573" spans="21:21" x14ac:dyDescent="0.2">
      <c r="U6573" s="460"/>
    </row>
    <row r="6574" spans="21:21" x14ac:dyDescent="0.2">
      <c r="U6574" s="460"/>
    </row>
    <row r="6575" spans="21:21" x14ac:dyDescent="0.2">
      <c r="U6575" s="460"/>
    </row>
    <row r="6576" spans="21:21" x14ac:dyDescent="0.2">
      <c r="U6576" s="460"/>
    </row>
    <row r="6577" spans="21:21" x14ac:dyDescent="0.2">
      <c r="U6577" s="460"/>
    </row>
    <row r="6578" spans="21:21" x14ac:dyDescent="0.2">
      <c r="U6578" s="460"/>
    </row>
    <row r="6579" spans="21:21" x14ac:dyDescent="0.2">
      <c r="U6579" s="460"/>
    </row>
    <row r="6580" spans="21:21" x14ac:dyDescent="0.2">
      <c r="U6580" s="460"/>
    </row>
    <row r="6581" spans="21:21" x14ac:dyDescent="0.2">
      <c r="U6581" s="460"/>
    </row>
    <row r="6582" spans="21:21" x14ac:dyDescent="0.2">
      <c r="U6582" s="460"/>
    </row>
    <row r="6583" spans="21:21" x14ac:dyDescent="0.2">
      <c r="U6583" s="460"/>
    </row>
    <row r="6584" spans="21:21" x14ac:dyDescent="0.2">
      <c r="U6584" s="460"/>
    </row>
    <row r="6585" spans="21:21" x14ac:dyDescent="0.2">
      <c r="U6585" s="460"/>
    </row>
    <row r="6586" spans="21:21" x14ac:dyDescent="0.2">
      <c r="U6586" s="460"/>
    </row>
    <row r="6587" spans="21:21" x14ac:dyDescent="0.2">
      <c r="U6587" s="460"/>
    </row>
    <row r="6588" spans="21:21" x14ac:dyDescent="0.2">
      <c r="U6588" s="460"/>
    </row>
    <row r="6589" spans="21:21" x14ac:dyDescent="0.2">
      <c r="U6589" s="460"/>
    </row>
    <row r="6590" spans="21:21" x14ac:dyDescent="0.2">
      <c r="U6590" s="460"/>
    </row>
    <row r="6591" spans="21:21" x14ac:dyDescent="0.2">
      <c r="U6591" s="460"/>
    </row>
    <row r="6592" spans="21:21" x14ac:dyDescent="0.2">
      <c r="U6592" s="460"/>
    </row>
    <row r="6593" spans="21:21" x14ac:dyDescent="0.2">
      <c r="U6593" s="460"/>
    </row>
    <row r="6594" spans="21:21" x14ac:dyDescent="0.2">
      <c r="U6594" s="460"/>
    </row>
    <row r="6595" spans="21:21" x14ac:dyDescent="0.2">
      <c r="U6595" s="460"/>
    </row>
    <row r="6596" spans="21:21" x14ac:dyDescent="0.2">
      <c r="U6596" s="460"/>
    </row>
    <row r="6597" spans="21:21" x14ac:dyDescent="0.2">
      <c r="U6597" s="460"/>
    </row>
    <row r="6598" spans="21:21" x14ac:dyDescent="0.2">
      <c r="U6598" s="460"/>
    </row>
    <row r="6599" spans="21:21" x14ac:dyDescent="0.2">
      <c r="U6599" s="460"/>
    </row>
    <row r="6600" spans="21:21" x14ac:dyDescent="0.2">
      <c r="U6600" s="460"/>
    </row>
    <row r="6601" spans="21:21" x14ac:dyDescent="0.2">
      <c r="U6601" s="460"/>
    </row>
    <row r="6602" spans="21:21" x14ac:dyDescent="0.2">
      <c r="U6602" s="460"/>
    </row>
    <row r="6603" spans="21:21" x14ac:dyDescent="0.2">
      <c r="U6603" s="460"/>
    </row>
    <row r="6604" spans="21:21" x14ac:dyDescent="0.2">
      <c r="U6604" s="460"/>
    </row>
    <row r="6605" spans="21:21" x14ac:dyDescent="0.2">
      <c r="U6605" s="460"/>
    </row>
    <row r="6606" spans="21:21" x14ac:dyDescent="0.2">
      <c r="U6606" s="460"/>
    </row>
    <row r="6607" spans="21:21" x14ac:dyDescent="0.2">
      <c r="U6607" s="460"/>
    </row>
    <row r="6608" spans="21:21" x14ac:dyDescent="0.2">
      <c r="U6608" s="460"/>
    </row>
    <row r="6609" spans="21:21" x14ac:dyDescent="0.2">
      <c r="U6609" s="460"/>
    </row>
    <row r="6610" spans="21:21" x14ac:dyDescent="0.2">
      <c r="U6610" s="460"/>
    </row>
    <row r="6611" spans="21:21" x14ac:dyDescent="0.2">
      <c r="U6611" s="460"/>
    </row>
    <row r="6612" spans="21:21" x14ac:dyDescent="0.2">
      <c r="U6612" s="460"/>
    </row>
    <row r="6613" spans="21:21" x14ac:dyDescent="0.2">
      <c r="U6613" s="460"/>
    </row>
    <row r="6614" spans="21:21" x14ac:dyDescent="0.2">
      <c r="U6614" s="460"/>
    </row>
    <row r="6615" spans="21:21" x14ac:dyDescent="0.2">
      <c r="U6615" s="460"/>
    </row>
    <row r="6616" spans="21:21" x14ac:dyDescent="0.2">
      <c r="U6616" s="460"/>
    </row>
    <row r="6617" spans="21:21" x14ac:dyDescent="0.2">
      <c r="U6617" s="460"/>
    </row>
    <row r="6618" spans="21:21" x14ac:dyDescent="0.2">
      <c r="U6618" s="460"/>
    </row>
    <row r="6619" spans="21:21" x14ac:dyDescent="0.2">
      <c r="U6619" s="460"/>
    </row>
    <row r="6620" spans="21:21" x14ac:dyDescent="0.2">
      <c r="U6620" s="460"/>
    </row>
    <row r="6621" spans="21:21" x14ac:dyDescent="0.2">
      <c r="U6621" s="460"/>
    </row>
    <row r="6622" spans="21:21" x14ac:dyDescent="0.2">
      <c r="U6622" s="460"/>
    </row>
    <row r="6623" spans="21:21" x14ac:dyDescent="0.2">
      <c r="U6623" s="460"/>
    </row>
    <row r="6624" spans="21:21" x14ac:dyDescent="0.2">
      <c r="U6624" s="460"/>
    </row>
    <row r="6625" spans="21:21" x14ac:dyDescent="0.2">
      <c r="U6625" s="460"/>
    </row>
    <row r="6626" spans="21:21" x14ac:dyDescent="0.2">
      <c r="U6626" s="460"/>
    </row>
    <row r="6627" spans="21:21" x14ac:dyDescent="0.2">
      <c r="U6627" s="460"/>
    </row>
    <row r="6628" spans="21:21" x14ac:dyDescent="0.2">
      <c r="U6628" s="460"/>
    </row>
    <row r="6629" spans="21:21" x14ac:dyDescent="0.2">
      <c r="U6629" s="460"/>
    </row>
    <row r="6630" spans="21:21" x14ac:dyDescent="0.2">
      <c r="U6630" s="460"/>
    </row>
    <row r="6631" spans="21:21" x14ac:dyDescent="0.2">
      <c r="U6631" s="460"/>
    </row>
    <row r="6632" spans="21:21" x14ac:dyDescent="0.2">
      <c r="U6632" s="460"/>
    </row>
    <row r="6633" spans="21:21" x14ac:dyDescent="0.2">
      <c r="U6633" s="460"/>
    </row>
    <row r="6634" spans="21:21" x14ac:dyDescent="0.2">
      <c r="U6634" s="460"/>
    </row>
    <row r="6635" spans="21:21" x14ac:dyDescent="0.2">
      <c r="U6635" s="460"/>
    </row>
    <row r="6636" spans="21:21" x14ac:dyDescent="0.2">
      <c r="U6636" s="460"/>
    </row>
    <row r="6637" spans="21:21" x14ac:dyDescent="0.2">
      <c r="U6637" s="460"/>
    </row>
    <row r="6638" spans="21:21" x14ac:dyDescent="0.2">
      <c r="U6638" s="460"/>
    </row>
    <row r="6639" spans="21:21" x14ac:dyDescent="0.2">
      <c r="U6639" s="460"/>
    </row>
    <row r="6640" spans="21:21" x14ac:dyDescent="0.2">
      <c r="U6640" s="460"/>
    </row>
    <row r="6641" spans="21:21" x14ac:dyDescent="0.2">
      <c r="U6641" s="460"/>
    </row>
    <row r="6642" spans="21:21" x14ac:dyDescent="0.2">
      <c r="U6642" s="460"/>
    </row>
    <row r="6643" spans="21:21" x14ac:dyDescent="0.2">
      <c r="U6643" s="460"/>
    </row>
    <row r="6644" spans="21:21" x14ac:dyDescent="0.2">
      <c r="U6644" s="460"/>
    </row>
    <row r="6645" spans="21:21" x14ac:dyDescent="0.2">
      <c r="U6645" s="460"/>
    </row>
    <row r="6646" spans="21:21" x14ac:dyDescent="0.2">
      <c r="U6646" s="460"/>
    </row>
    <row r="6647" spans="21:21" x14ac:dyDescent="0.2">
      <c r="U6647" s="460"/>
    </row>
    <row r="6648" spans="21:21" x14ac:dyDescent="0.2">
      <c r="U6648" s="460"/>
    </row>
    <row r="6649" spans="21:21" x14ac:dyDescent="0.2">
      <c r="U6649" s="460"/>
    </row>
    <row r="6650" spans="21:21" x14ac:dyDescent="0.2">
      <c r="U6650" s="460"/>
    </row>
    <row r="6651" spans="21:21" x14ac:dyDescent="0.2">
      <c r="U6651" s="460"/>
    </row>
    <row r="6652" spans="21:21" x14ac:dyDescent="0.2">
      <c r="U6652" s="460"/>
    </row>
    <row r="6653" spans="21:21" x14ac:dyDescent="0.2">
      <c r="U6653" s="460"/>
    </row>
    <row r="6654" spans="21:21" x14ac:dyDescent="0.2">
      <c r="U6654" s="460"/>
    </row>
    <row r="6655" spans="21:21" x14ac:dyDescent="0.2">
      <c r="U6655" s="460"/>
    </row>
    <row r="6656" spans="21:21" x14ac:dyDescent="0.2">
      <c r="U6656" s="460"/>
    </row>
    <row r="6657" spans="21:21" x14ac:dyDescent="0.2">
      <c r="U6657" s="460"/>
    </row>
    <row r="6658" spans="21:21" x14ac:dyDescent="0.2">
      <c r="U6658" s="460"/>
    </row>
    <row r="6659" spans="21:21" x14ac:dyDescent="0.2">
      <c r="U6659" s="460"/>
    </row>
    <row r="6660" spans="21:21" x14ac:dyDescent="0.2">
      <c r="U6660" s="460"/>
    </row>
    <row r="6661" spans="21:21" x14ac:dyDescent="0.2">
      <c r="U6661" s="460"/>
    </row>
    <row r="6662" spans="21:21" x14ac:dyDescent="0.2">
      <c r="U6662" s="460"/>
    </row>
    <row r="6663" spans="21:21" x14ac:dyDescent="0.2">
      <c r="U6663" s="460"/>
    </row>
    <row r="6664" spans="21:21" x14ac:dyDescent="0.2">
      <c r="U6664" s="460"/>
    </row>
    <row r="6665" spans="21:21" x14ac:dyDescent="0.2">
      <c r="U6665" s="460"/>
    </row>
    <row r="6666" spans="21:21" x14ac:dyDescent="0.2">
      <c r="U6666" s="460"/>
    </row>
    <row r="6667" spans="21:21" x14ac:dyDescent="0.2">
      <c r="U6667" s="460"/>
    </row>
    <row r="6668" spans="21:21" x14ac:dyDescent="0.2">
      <c r="U6668" s="460"/>
    </row>
    <row r="6669" spans="21:21" x14ac:dyDescent="0.2">
      <c r="U6669" s="460"/>
    </row>
    <row r="6670" spans="21:21" x14ac:dyDescent="0.2">
      <c r="U6670" s="460"/>
    </row>
    <row r="6671" spans="21:21" x14ac:dyDescent="0.2">
      <c r="U6671" s="460"/>
    </row>
    <row r="6672" spans="21:21" x14ac:dyDescent="0.2">
      <c r="U6672" s="460"/>
    </row>
    <row r="6673" spans="21:21" x14ac:dyDescent="0.2">
      <c r="U6673" s="460"/>
    </row>
    <row r="6674" spans="21:21" x14ac:dyDescent="0.2">
      <c r="U6674" s="460"/>
    </row>
    <row r="6675" spans="21:21" x14ac:dyDescent="0.2">
      <c r="U6675" s="460"/>
    </row>
    <row r="6676" spans="21:21" x14ac:dyDescent="0.2">
      <c r="U6676" s="460"/>
    </row>
    <row r="6677" spans="21:21" x14ac:dyDescent="0.2">
      <c r="U6677" s="460"/>
    </row>
    <row r="6678" spans="21:21" x14ac:dyDescent="0.2">
      <c r="U6678" s="460"/>
    </row>
    <row r="6679" spans="21:21" x14ac:dyDescent="0.2">
      <c r="U6679" s="460"/>
    </row>
    <row r="6680" spans="21:21" x14ac:dyDescent="0.2">
      <c r="U6680" s="460"/>
    </row>
    <row r="6681" spans="21:21" x14ac:dyDescent="0.2">
      <c r="U6681" s="460"/>
    </row>
    <row r="6682" spans="21:21" x14ac:dyDescent="0.2">
      <c r="U6682" s="460"/>
    </row>
    <row r="6683" spans="21:21" x14ac:dyDescent="0.2">
      <c r="U6683" s="460"/>
    </row>
    <row r="6684" spans="21:21" x14ac:dyDescent="0.2">
      <c r="U6684" s="460"/>
    </row>
    <row r="6685" spans="21:21" x14ac:dyDescent="0.2">
      <c r="U6685" s="460"/>
    </row>
    <row r="6686" spans="21:21" x14ac:dyDescent="0.2">
      <c r="U6686" s="460"/>
    </row>
    <row r="6687" spans="21:21" x14ac:dyDescent="0.2">
      <c r="U6687" s="460"/>
    </row>
    <row r="6688" spans="21:21" x14ac:dyDescent="0.2">
      <c r="U6688" s="460"/>
    </row>
    <row r="6689" spans="21:21" x14ac:dyDescent="0.2">
      <c r="U6689" s="460"/>
    </row>
    <row r="6690" spans="21:21" x14ac:dyDescent="0.2">
      <c r="U6690" s="460"/>
    </row>
    <row r="6691" spans="21:21" x14ac:dyDescent="0.2">
      <c r="U6691" s="460"/>
    </row>
    <row r="6692" spans="21:21" x14ac:dyDescent="0.2">
      <c r="U6692" s="460"/>
    </row>
    <row r="6693" spans="21:21" x14ac:dyDescent="0.2">
      <c r="U6693" s="460"/>
    </row>
    <row r="6694" spans="21:21" x14ac:dyDescent="0.2">
      <c r="U6694" s="460"/>
    </row>
    <row r="6695" spans="21:21" x14ac:dyDescent="0.2">
      <c r="U6695" s="460"/>
    </row>
    <row r="6696" spans="21:21" x14ac:dyDescent="0.2">
      <c r="U6696" s="460"/>
    </row>
    <row r="6697" spans="21:21" x14ac:dyDescent="0.2">
      <c r="U6697" s="460"/>
    </row>
    <row r="6698" spans="21:21" x14ac:dyDescent="0.2">
      <c r="U6698" s="460"/>
    </row>
    <row r="6699" spans="21:21" x14ac:dyDescent="0.2">
      <c r="U6699" s="460"/>
    </row>
    <row r="6700" spans="21:21" x14ac:dyDescent="0.2">
      <c r="U6700" s="460"/>
    </row>
    <row r="6701" spans="21:21" x14ac:dyDescent="0.2">
      <c r="U6701" s="460"/>
    </row>
    <row r="6702" spans="21:21" x14ac:dyDescent="0.2">
      <c r="U6702" s="460"/>
    </row>
    <row r="6703" spans="21:21" x14ac:dyDescent="0.2">
      <c r="U6703" s="460"/>
    </row>
    <row r="6704" spans="21:21" x14ac:dyDescent="0.2">
      <c r="U6704" s="460"/>
    </row>
    <row r="6705" spans="21:21" x14ac:dyDescent="0.2">
      <c r="U6705" s="460"/>
    </row>
    <row r="6706" spans="21:21" x14ac:dyDescent="0.2">
      <c r="U6706" s="460"/>
    </row>
    <row r="6707" spans="21:21" x14ac:dyDescent="0.2">
      <c r="U6707" s="460"/>
    </row>
    <row r="6708" spans="21:21" x14ac:dyDescent="0.2">
      <c r="U6708" s="460"/>
    </row>
    <row r="6709" spans="21:21" x14ac:dyDescent="0.2">
      <c r="U6709" s="460"/>
    </row>
    <row r="6710" spans="21:21" x14ac:dyDescent="0.2">
      <c r="U6710" s="460"/>
    </row>
    <row r="6711" spans="21:21" x14ac:dyDescent="0.2">
      <c r="U6711" s="460"/>
    </row>
    <row r="6712" spans="21:21" x14ac:dyDescent="0.2">
      <c r="U6712" s="460"/>
    </row>
    <row r="6713" spans="21:21" x14ac:dyDescent="0.2">
      <c r="U6713" s="460"/>
    </row>
    <row r="6714" spans="21:21" x14ac:dyDescent="0.2">
      <c r="U6714" s="460"/>
    </row>
    <row r="6715" spans="21:21" x14ac:dyDescent="0.2">
      <c r="U6715" s="460"/>
    </row>
    <row r="6716" spans="21:21" x14ac:dyDescent="0.2">
      <c r="U6716" s="460"/>
    </row>
    <row r="6717" spans="21:21" x14ac:dyDescent="0.2">
      <c r="U6717" s="460"/>
    </row>
    <row r="6718" spans="21:21" x14ac:dyDescent="0.2">
      <c r="U6718" s="460"/>
    </row>
    <row r="6719" spans="21:21" x14ac:dyDescent="0.2">
      <c r="U6719" s="460"/>
    </row>
    <row r="6720" spans="21:21" x14ac:dyDescent="0.2">
      <c r="U6720" s="460"/>
    </row>
    <row r="6721" spans="21:21" x14ac:dyDescent="0.2">
      <c r="U6721" s="460"/>
    </row>
    <row r="6722" spans="21:21" x14ac:dyDescent="0.2">
      <c r="U6722" s="460"/>
    </row>
    <row r="6723" spans="21:21" x14ac:dyDescent="0.2">
      <c r="U6723" s="460"/>
    </row>
    <row r="6724" spans="21:21" x14ac:dyDescent="0.2">
      <c r="U6724" s="460"/>
    </row>
    <row r="6725" spans="21:21" x14ac:dyDescent="0.2">
      <c r="U6725" s="460"/>
    </row>
    <row r="6726" spans="21:21" x14ac:dyDescent="0.2">
      <c r="U6726" s="460"/>
    </row>
    <row r="6727" spans="21:21" x14ac:dyDescent="0.2">
      <c r="U6727" s="460"/>
    </row>
    <row r="6728" spans="21:21" x14ac:dyDescent="0.2">
      <c r="U6728" s="460"/>
    </row>
    <row r="6729" spans="21:21" x14ac:dyDescent="0.2">
      <c r="U6729" s="460"/>
    </row>
    <row r="6730" spans="21:21" x14ac:dyDescent="0.2">
      <c r="U6730" s="460"/>
    </row>
    <row r="6731" spans="21:21" x14ac:dyDescent="0.2">
      <c r="U6731" s="460"/>
    </row>
    <row r="6732" spans="21:21" x14ac:dyDescent="0.2">
      <c r="U6732" s="460"/>
    </row>
    <row r="6733" spans="21:21" x14ac:dyDescent="0.2">
      <c r="U6733" s="460"/>
    </row>
    <row r="6734" spans="21:21" x14ac:dyDescent="0.2">
      <c r="U6734" s="460"/>
    </row>
    <row r="6735" spans="21:21" x14ac:dyDescent="0.2">
      <c r="U6735" s="460"/>
    </row>
    <row r="6736" spans="21:21" x14ac:dyDescent="0.2">
      <c r="U6736" s="460"/>
    </row>
    <row r="6737" spans="21:21" x14ac:dyDescent="0.2">
      <c r="U6737" s="460"/>
    </row>
    <row r="6738" spans="21:21" x14ac:dyDescent="0.2">
      <c r="U6738" s="460"/>
    </row>
    <row r="6739" spans="21:21" x14ac:dyDescent="0.2">
      <c r="U6739" s="460"/>
    </row>
    <row r="6740" spans="21:21" x14ac:dyDescent="0.2">
      <c r="U6740" s="460"/>
    </row>
    <row r="6741" spans="21:21" x14ac:dyDescent="0.2">
      <c r="U6741" s="460"/>
    </row>
    <row r="6742" spans="21:21" x14ac:dyDescent="0.2">
      <c r="U6742" s="460"/>
    </row>
    <row r="6743" spans="21:21" x14ac:dyDescent="0.2">
      <c r="U6743" s="460"/>
    </row>
    <row r="6744" spans="21:21" x14ac:dyDescent="0.2">
      <c r="U6744" s="460"/>
    </row>
    <row r="6745" spans="21:21" x14ac:dyDescent="0.2">
      <c r="U6745" s="460"/>
    </row>
    <row r="6746" spans="21:21" x14ac:dyDescent="0.2">
      <c r="U6746" s="460"/>
    </row>
    <row r="6747" spans="21:21" x14ac:dyDescent="0.2">
      <c r="U6747" s="460"/>
    </row>
    <row r="6748" spans="21:21" x14ac:dyDescent="0.2">
      <c r="U6748" s="460"/>
    </row>
    <row r="6749" spans="21:21" x14ac:dyDescent="0.2">
      <c r="U6749" s="460"/>
    </row>
    <row r="6750" spans="21:21" x14ac:dyDescent="0.2">
      <c r="U6750" s="460"/>
    </row>
    <row r="6751" spans="21:21" x14ac:dyDescent="0.2">
      <c r="U6751" s="460"/>
    </row>
    <row r="6752" spans="21:21" x14ac:dyDescent="0.2">
      <c r="U6752" s="460"/>
    </row>
    <row r="6753" spans="21:21" x14ac:dyDescent="0.2">
      <c r="U6753" s="460"/>
    </row>
    <row r="6754" spans="21:21" x14ac:dyDescent="0.2">
      <c r="U6754" s="460"/>
    </row>
    <row r="6755" spans="21:21" x14ac:dyDescent="0.2">
      <c r="U6755" s="460"/>
    </row>
    <row r="6756" spans="21:21" x14ac:dyDescent="0.2">
      <c r="U6756" s="460"/>
    </row>
    <row r="6757" spans="21:21" x14ac:dyDescent="0.2">
      <c r="U6757" s="460"/>
    </row>
    <row r="6758" spans="21:21" x14ac:dyDescent="0.2">
      <c r="U6758" s="460"/>
    </row>
    <row r="6759" spans="21:21" x14ac:dyDescent="0.2">
      <c r="U6759" s="460"/>
    </row>
    <row r="6760" spans="21:21" x14ac:dyDescent="0.2">
      <c r="U6760" s="460"/>
    </row>
    <row r="6761" spans="21:21" x14ac:dyDescent="0.2">
      <c r="U6761" s="460"/>
    </row>
    <row r="6762" spans="21:21" x14ac:dyDescent="0.2">
      <c r="U6762" s="460"/>
    </row>
    <row r="6763" spans="21:21" x14ac:dyDescent="0.2">
      <c r="U6763" s="460"/>
    </row>
    <row r="6764" spans="21:21" x14ac:dyDescent="0.2">
      <c r="U6764" s="460"/>
    </row>
    <row r="6765" spans="21:21" x14ac:dyDescent="0.2">
      <c r="U6765" s="460"/>
    </row>
    <row r="6766" spans="21:21" x14ac:dyDescent="0.2">
      <c r="U6766" s="460"/>
    </row>
    <row r="6767" spans="21:21" x14ac:dyDescent="0.2">
      <c r="U6767" s="460"/>
    </row>
    <row r="6768" spans="21:21" x14ac:dyDescent="0.2">
      <c r="U6768" s="460"/>
    </row>
    <row r="6769" spans="21:21" x14ac:dyDescent="0.2">
      <c r="U6769" s="460"/>
    </row>
    <row r="6770" spans="21:21" x14ac:dyDescent="0.2">
      <c r="U6770" s="460"/>
    </row>
    <row r="6771" spans="21:21" x14ac:dyDescent="0.2">
      <c r="U6771" s="460"/>
    </row>
    <row r="6772" spans="21:21" x14ac:dyDescent="0.2">
      <c r="U6772" s="460"/>
    </row>
    <row r="6773" spans="21:21" x14ac:dyDescent="0.2">
      <c r="U6773" s="460"/>
    </row>
    <row r="6774" spans="21:21" x14ac:dyDescent="0.2">
      <c r="U6774" s="460"/>
    </row>
    <row r="6775" spans="21:21" x14ac:dyDescent="0.2">
      <c r="U6775" s="460"/>
    </row>
    <row r="6776" spans="21:21" x14ac:dyDescent="0.2">
      <c r="U6776" s="460"/>
    </row>
    <row r="6777" spans="21:21" x14ac:dyDescent="0.2">
      <c r="U6777" s="460"/>
    </row>
    <row r="6778" spans="21:21" x14ac:dyDescent="0.2">
      <c r="U6778" s="460"/>
    </row>
    <row r="6779" spans="21:21" x14ac:dyDescent="0.2">
      <c r="U6779" s="460"/>
    </row>
    <row r="6780" spans="21:21" x14ac:dyDescent="0.2">
      <c r="U6780" s="460"/>
    </row>
    <row r="6781" spans="21:21" x14ac:dyDescent="0.2">
      <c r="U6781" s="460"/>
    </row>
    <row r="6782" spans="21:21" x14ac:dyDescent="0.2">
      <c r="U6782" s="460"/>
    </row>
    <row r="6783" spans="21:21" x14ac:dyDescent="0.2">
      <c r="U6783" s="460"/>
    </row>
    <row r="6784" spans="21:21" x14ac:dyDescent="0.2">
      <c r="U6784" s="460"/>
    </row>
    <row r="6785" spans="21:21" x14ac:dyDescent="0.2">
      <c r="U6785" s="460"/>
    </row>
    <row r="6786" spans="21:21" x14ac:dyDescent="0.2">
      <c r="U6786" s="460"/>
    </row>
    <row r="6787" spans="21:21" x14ac:dyDescent="0.2">
      <c r="U6787" s="460"/>
    </row>
    <row r="6788" spans="21:21" x14ac:dyDescent="0.2">
      <c r="U6788" s="460"/>
    </row>
    <row r="6789" spans="21:21" x14ac:dyDescent="0.2">
      <c r="U6789" s="460"/>
    </row>
    <row r="6790" spans="21:21" x14ac:dyDescent="0.2">
      <c r="U6790" s="460"/>
    </row>
    <row r="6791" spans="21:21" x14ac:dyDescent="0.2">
      <c r="U6791" s="460"/>
    </row>
    <row r="6792" spans="21:21" x14ac:dyDescent="0.2">
      <c r="U6792" s="460"/>
    </row>
    <row r="6793" spans="21:21" x14ac:dyDescent="0.2">
      <c r="U6793" s="460"/>
    </row>
    <row r="6794" spans="21:21" x14ac:dyDescent="0.2">
      <c r="U6794" s="460"/>
    </row>
    <row r="6795" spans="21:21" x14ac:dyDescent="0.2">
      <c r="U6795" s="460"/>
    </row>
    <row r="6796" spans="21:21" x14ac:dyDescent="0.2">
      <c r="U6796" s="460"/>
    </row>
    <row r="6797" spans="21:21" x14ac:dyDescent="0.2">
      <c r="U6797" s="460"/>
    </row>
    <row r="6798" spans="21:21" x14ac:dyDescent="0.2">
      <c r="U6798" s="460"/>
    </row>
    <row r="6799" spans="21:21" x14ac:dyDescent="0.2">
      <c r="U6799" s="460"/>
    </row>
    <row r="6800" spans="21:21" x14ac:dyDescent="0.2">
      <c r="U6800" s="460"/>
    </row>
    <row r="6801" spans="21:21" x14ac:dyDescent="0.2">
      <c r="U6801" s="460"/>
    </row>
    <row r="6802" spans="21:21" x14ac:dyDescent="0.2">
      <c r="U6802" s="460"/>
    </row>
    <row r="6803" spans="21:21" x14ac:dyDescent="0.2">
      <c r="U6803" s="460"/>
    </row>
    <row r="6804" spans="21:21" x14ac:dyDescent="0.2">
      <c r="U6804" s="460"/>
    </row>
    <row r="6805" spans="21:21" x14ac:dyDescent="0.2">
      <c r="U6805" s="460"/>
    </row>
    <row r="6806" spans="21:21" x14ac:dyDescent="0.2">
      <c r="U6806" s="460"/>
    </row>
    <row r="6807" spans="21:21" x14ac:dyDescent="0.2">
      <c r="U6807" s="460"/>
    </row>
    <row r="6808" spans="21:21" x14ac:dyDescent="0.2">
      <c r="U6808" s="460"/>
    </row>
    <row r="6809" spans="21:21" x14ac:dyDescent="0.2">
      <c r="U6809" s="460"/>
    </row>
    <row r="6810" spans="21:21" x14ac:dyDescent="0.2">
      <c r="U6810" s="460"/>
    </row>
    <row r="6811" spans="21:21" x14ac:dyDescent="0.2">
      <c r="U6811" s="460"/>
    </row>
    <row r="6812" spans="21:21" x14ac:dyDescent="0.2">
      <c r="U6812" s="460"/>
    </row>
    <row r="6813" spans="21:21" x14ac:dyDescent="0.2">
      <c r="U6813" s="460"/>
    </row>
    <row r="6814" spans="21:21" x14ac:dyDescent="0.2">
      <c r="U6814" s="460"/>
    </row>
    <row r="6815" spans="21:21" x14ac:dyDescent="0.2">
      <c r="U6815" s="460"/>
    </row>
    <row r="6816" spans="21:21" x14ac:dyDescent="0.2">
      <c r="U6816" s="460"/>
    </row>
    <row r="6817" spans="21:21" x14ac:dyDescent="0.2">
      <c r="U6817" s="460"/>
    </row>
    <row r="6818" spans="21:21" x14ac:dyDescent="0.2">
      <c r="U6818" s="460"/>
    </row>
    <row r="6819" spans="21:21" x14ac:dyDescent="0.2">
      <c r="U6819" s="460"/>
    </row>
    <row r="6820" spans="21:21" x14ac:dyDescent="0.2">
      <c r="U6820" s="460"/>
    </row>
    <row r="6821" spans="21:21" x14ac:dyDescent="0.2">
      <c r="U6821" s="460"/>
    </row>
    <row r="6822" spans="21:21" x14ac:dyDescent="0.2">
      <c r="U6822" s="460"/>
    </row>
    <row r="6823" spans="21:21" x14ac:dyDescent="0.2">
      <c r="U6823" s="460"/>
    </row>
    <row r="6824" spans="21:21" x14ac:dyDescent="0.2">
      <c r="U6824" s="460"/>
    </row>
    <row r="6825" spans="21:21" x14ac:dyDescent="0.2">
      <c r="U6825" s="460"/>
    </row>
    <row r="6826" spans="21:21" x14ac:dyDescent="0.2">
      <c r="U6826" s="460"/>
    </row>
    <row r="6827" spans="21:21" x14ac:dyDescent="0.2">
      <c r="U6827" s="460"/>
    </row>
    <row r="6828" spans="21:21" x14ac:dyDescent="0.2">
      <c r="U6828" s="460"/>
    </row>
    <row r="6829" spans="21:21" x14ac:dyDescent="0.2">
      <c r="U6829" s="460"/>
    </row>
    <row r="6830" spans="21:21" x14ac:dyDescent="0.2">
      <c r="U6830" s="460"/>
    </row>
    <row r="6831" spans="21:21" x14ac:dyDescent="0.2">
      <c r="U6831" s="460"/>
    </row>
    <row r="6832" spans="21:21" x14ac:dyDescent="0.2">
      <c r="U6832" s="460"/>
    </row>
    <row r="6833" spans="21:21" x14ac:dyDescent="0.2">
      <c r="U6833" s="460"/>
    </row>
    <row r="6834" spans="21:21" x14ac:dyDescent="0.2">
      <c r="U6834" s="460"/>
    </row>
    <row r="6835" spans="21:21" x14ac:dyDescent="0.2">
      <c r="U6835" s="460"/>
    </row>
    <row r="6836" spans="21:21" x14ac:dyDescent="0.2">
      <c r="U6836" s="460"/>
    </row>
    <row r="6837" spans="21:21" x14ac:dyDescent="0.2">
      <c r="U6837" s="460"/>
    </row>
    <row r="6838" spans="21:21" x14ac:dyDescent="0.2">
      <c r="U6838" s="460"/>
    </row>
    <row r="6839" spans="21:21" x14ac:dyDescent="0.2">
      <c r="U6839" s="460"/>
    </row>
    <row r="6840" spans="21:21" x14ac:dyDescent="0.2">
      <c r="U6840" s="460"/>
    </row>
    <row r="6841" spans="21:21" x14ac:dyDescent="0.2">
      <c r="U6841" s="460"/>
    </row>
    <row r="6842" spans="21:21" x14ac:dyDescent="0.2">
      <c r="U6842" s="460"/>
    </row>
    <row r="6843" spans="21:21" x14ac:dyDescent="0.2">
      <c r="U6843" s="460"/>
    </row>
    <row r="6844" spans="21:21" x14ac:dyDescent="0.2">
      <c r="U6844" s="460"/>
    </row>
    <row r="6845" spans="21:21" x14ac:dyDescent="0.2">
      <c r="U6845" s="460"/>
    </row>
    <row r="6846" spans="21:21" x14ac:dyDescent="0.2">
      <c r="U6846" s="460"/>
    </row>
    <row r="6847" spans="21:21" x14ac:dyDescent="0.2">
      <c r="U6847" s="460"/>
    </row>
    <row r="6848" spans="21:21" x14ac:dyDescent="0.2">
      <c r="U6848" s="460"/>
    </row>
    <row r="6849" spans="21:21" x14ac:dyDescent="0.2">
      <c r="U6849" s="460"/>
    </row>
    <row r="6850" spans="21:21" x14ac:dyDescent="0.2">
      <c r="U6850" s="460"/>
    </row>
    <row r="6851" spans="21:21" x14ac:dyDescent="0.2">
      <c r="U6851" s="460"/>
    </row>
    <row r="6852" spans="21:21" x14ac:dyDescent="0.2">
      <c r="U6852" s="460"/>
    </row>
    <row r="6853" spans="21:21" x14ac:dyDescent="0.2">
      <c r="U6853" s="460"/>
    </row>
    <row r="6854" spans="21:21" x14ac:dyDescent="0.2">
      <c r="U6854" s="460"/>
    </row>
    <row r="6855" spans="21:21" x14ac:dyDescent="0.2">
      <c r="U6855" s="460"/>
    </row>
    <row r="6856" spans="21:21" x14ac:dyDescent="0.2">
      <c r="U6856" s="460"/>
    </row>
    <row r="6857" spans="21:21" x14ac:dyDescent="0.2">
      <c r="U6857" s="460"/>
    </row>
    <row r="6858" spans="21:21" x14ac:dyDescent="0.2">
      <c r="U6858" s="460"/>
    </row>
    <row r="6859" spans="21:21" x14ac:dyDescent="0.2">
      <c r="U6859" s="460"/>
    </row>
    <row r="6860" spans="21:21" x14ac:dyDescent="0.2">
      <c r="U6860" s="460"/>
    </row>
    <row r="6861" spans="21:21" x14ac:dyDescent="0.2">
      <c r="U6861" s="460"/>
    </row>
    <row r="6862" spans="21:21" x14ac:dyDescent="0.2">
      <c r="U6862" s="460"/>
    </row>
    <row r="6863" spans="21:21" x14ac:dyDescent="0.2">
      <c r="U6863" s="460"/>
    </row>
    <row r="6864" spans="21:21" x14ac:dyDescent="0.2">
      <c r="U6864" s="460"/>
    </row>
    <row r="6865" spans="21:21" x14ac:dyDescent="0.2">
      <c r="U6865" s="460"/>
    </row>
    <row r="6866" spans="21:21" x14ac:dyDescent="0.2">
      <c r="U6866" s="460"/>
    </row>
    <row r="6867" spans="21:21" x14ac:dyDescent="0.2">
      <c r="U6867" s="460"/>
    </row>
    <row r="6868" spans="21:21" x14ac:dyDescent="0.2">
      <c r="U6868" s="460"/>
    </row>
    <row r="6869" spans="21:21" x14ac:dyDescent="0.2">
      <c r="U6869" s="460"/>
    </row>
    <row r="6870" spans="21:21" x14ac:dyDescent="0.2">
      <c r="U6870" s="460"/>
    </row>
    <row r="6871" spans="21:21" x14ac:dyDescent="0.2">
      <c r="U6871" s="460"/>
    </row>
    <row r="6872" spans="21:21" x14ac:dyDescent="0.2">
      <c r="U6872" s="460"/>
    </row>
    <row r="6873" spans="21:21" x14ac:dyDescent="0.2">
      <c r="U6873" s="460"/>
    </row>
    <row r="6874" spans="21:21" x14ac:dyDescent="0.2">
      <c r="U6874" s="460"/>
    </row>
    <row r="6875" spans="21:21" x14ac:dyDescent="0.2">
      <c r="U6875" s="460"/>
    </row>
    <row r="6876" spans="21:21" x14ac:dyDescent="0.2">
      <c r="U6876" s="460"/>
    </row>
    <row r="6877" spans="21:21" x14ac:dyDescent="0.2">
      <c r="U6877" s="460"/>
    </row>
    <row r="6878" spans="21:21" x14ac:dyDescent="0.2">
      <c r="U6878" s="460"/>
    </row>
    <row r="6879" spans="21:21" x14ac:dyDescent="0.2">
      <c r="U6879" s="460"/>
    </row>
    <row r="6880" spans="21:21" x14ac:dyDescent="0.2">
      <c r="U6880" s="460"/>
    </row>
    <row r="6881" spans="21:21" x14ac:dyDescent="0.2">
      <c r="U6881" s="460"/>
    </row>
    <row r="6882" spans="21:21" x14ac:dyDescent="0.2">
      <c r="U6882" s="460"/>
    </row>
    <row r="6883" spans="21:21" x14ac:dyDescent="0.2">
      <c r="U6883" s="460"/>
    </row>
    <row r="6884" spans="21:21" x14ac:dyDescent="0.2">
      <c r="U6884" s="460"/>
    </row>
    <row r="6885" spans="21:21" x14ac:dyDescent="0.2">
      <c r="U6885" s="460"/>
    </row>
    <row r="6886" spans="21:21" x14ac:dyDescent="0.2">
      <c r="U6886" s="460"/>
    </row>
    <row r="6887" spans="21:21" x14ac:dyDescent="0.2">
      <c r="U6887" s="460"/>
    </row>
    <row r="6888" spans="21:21" x14ac:dyDescent="0.2">
      <c r="U6888" s="460"/>
    </row>
    <row r="6889" spans="21:21" x14ac:dyDescent="0.2">
      <c r="U6889" s="460"/>
    </row>
    <row r="6890" spans="21:21" x14ac:dyDescent="0.2">
      <c r="U6890" s="460"/>
    </row>
    <row r="6891" spans="21:21" x14ac:dyDescent="0.2">
      <c r="U6891" s="460"/>
    </row>
    <row r="6892" spans="21:21" x14ac:dyDescent="0.2">
      <c r="U6892" s="460"/>
    </row>
    <row r="6893" spans="21:21" x14ac:dyDescent="0.2">
      <c r="U6893" s="460"/>
    </row>
    <row r="6894" spans="21:21" x14ac:dyDescent="0.2">
      <c r="U6894" s="460"/>
    </row>
    <row r="6895" spans="21:21" x14ac:dyDescent="0.2">
      <c r="U6895" s="460"/>
    </row>
    <row r="6896" spans="21:21" x14ac:dyDescent="0.2">
      <c r="U6896" s="460"/>
    </row>
    <row r="6897" spans="21:21" x14ac:dyDescent="0.2">
      <c r="U6897" s="460"/>
    </row>
    <row r="6898" spans="21:21" x14ac:dyDescent="0.2">
      <c r="U6898" s="460"/>
    </row>
    <row r="6899" spans="21:21" x14ac:dyDescent="0.2">
      <c r="U6899" s="460"/>
    </row>
    <row r="6900" spans="21:21" x14ac:dyDescent="0.2">
      <c r="U6900" s="460"/>
    </row>
    <row r="6901" spans="21:21" x14ac:dyDescent="0.2">
      <c r="U6901" s="460"/>
    </row>
    <row r="6902" spans="21:21" x14ac:dyDescent="0.2">
      <c r="U6902" s="460"/>
    </row>
    <row r="6903" spans="21:21" x14ac:dyDescent="0.2">
      <c r="U6903" s="460"/>
    </row>
    <row r="6904" spans="21:21" x14ac:dyDescent="0.2">
      <c r="U6904" s="460"/>
    </row>
    <row r="6905" spans="21:21" x14ac:dyDescent="0.2">
      <c r="U6905" s="460"/>
    </row>
    <row r="6906" spans="21:21" x14ac:dyDescent="0.2">
      <c r="U6906" s="460"/>
    </row>
    <row r="6907" spans="21:21" x14ac:dyDescent="0.2">
      <c r="U6907" s="460"/>
    </row>
    <row r="6908" spans="21:21" x14ac:dyDescent="0.2">
      <c r="U6908" s="460"/>
    </row>
    <row r="6909" spans="21:21" x14ac:dyDescent="0.2">
      <c r="U6909" s="460"/>
    </row>
    <row r="6910" spans="21:21" x14ac:dyDescent="0.2">
      <c r="U6910" s="460"/>
    </row>
    <row r="6911" spans="21:21" x14ac:dyDescent="0.2">
      <c r="U6911" s="460"/>
    </row>
    <row r="6912" spans="21:21" x14ac:dyDescent="0.2">
      <c r="U6912" s="460"/>
    </row>
    <row r="6913" spans="21:21" x14ac:dyDescent="0.2">
      <c r="U6913" s="460"/>
    </row>
    <row r="6914" spans="21:21" x14ac:dyDescent="0.2">
      <c r="U6914" s="460"/>
    </row>
    <row r="6915" spans="21:21" x14ac:dyDescent="0.2">
      <c r="U6915" s="460"/>
    </row>
    <row r="6916" spans="21:21" x14ac:dyDescent="0.2">
      <c r="U6916" s="460"/>
    </row>
    <row r="6917" spans="21:21" x14ac:dyDescent="0.2">
      <c r="U6917" s="460"/>
    </row>
    <row r="6918" spans="21:21" x14ac:dyDescent="0.2">
      <c r="U6918" s="460"/>
    </row>
    <row r="6919" spans="21:21" x14ac:dyDescent="0.2">
      <c r="U6919" s="460"/>
    </row>
    <row r="6920" spans="21:21" x14ac:dyDescent="0.2">
      <c r="U6920" s="460"/>
    </row>
    <row r="6921" spans="21:21" x14ac:dyDescent="0.2">
      <c r="U6921" s="460"/>
    </row>
    <row r="6922" spans="21:21" x14ac:dyDescent="0.2">
      <c r="U6922" s="460"/>
    </row>
    <row r="6923" spans="21:21" x14ac:dyDescent="0.2">
      <c r="U6923" s="460"/>
    </row>
    <row r="6924" spans="21:21" x14ac:dyDescent="0.2">
      <c r="U6924" s="460"/>
    </row>
    <row r="6925" spans="21:21" x14ac:dyDescent="0.2">
      <c r="U6925" s="460"/>
    </row>
    <row r="6926" spans="21:21" x14ac:dyDescent="0.2">
      <c r="U6926" s="460"/>
    </row>
    <row r="6927" spans="21:21" x14ac:dyDescent="0.2">
      <c r="U6927" s="460"/>
    </row>
    <row r="6928" spans="21:21" x14ac:dyDescent="0.2">
      <c r="U6928" s="460"/>
    </row>
    <row r="6929" spans="21:21" x14ac:dyDescent="0.2">
      <c r="U6929" s="460"/>
    </row>
    <row r="6930" spans="21:21" x14ac:dyDescent="0.2">
      <c r="U6930" s="460"/>
    </row>
    <row r="6931" spans="21:21" x14ac:dyDescent="0.2">
      <c r="U6931" s="460"/>
    </row>
    <row r="6932" spans="21:21" x14ac:dyDescent="0.2">
      <c r="U6932" s="460"/>
    </row>
    <row r="6933" spans="21:21" x14ac:dyDescent="0.2">
      <c r="U6933" s="460"/>
    </row>
    <row r="6934" spans="21:21" x14ac:dyDescent="0.2">
      <c r="U6934" s="460"/>
    </row>
    <row r="6935" spans="21:21" x14ac:dyDescent="0.2">
      <c r="U6935" s="460"/>
    </row>
    <row r="6936" spans="21:21" x14ac:dyDescent="0.2">
      <c r="U6936" s="460"/>
    </row>
    <row r="6937" spans="21:21" x14ac:dyDescent="0.2">
      <c r="U6937" s="460"/>
    </row>
    <row r="6938" spans="21:21" x14ac:dyDescent="0.2">
      <c r="U6938" s="460"/>
    </row>
    <row r="6939" spans="21:21" x14ac:dyDescent="0.2">
      <c r="U6939" s="460"/>
    </row>
    <row r="6940" spans="21:21" x14ac:dyDescent="0.2">
      <c r="U6940" s="460"/>
    </row>
    <row r="6941" spans="21:21" x14ac:dyDescent="0.2">
      <c r="U6941" s="460"/>
    </row>
    <row r="6942" spans="21:21" x14ac:dyDescent="0.2">
      <c r="U6942" s="460"/>
    </row>
    <row r="6943" spans="21:21" x14ac:dyDescent="0.2">
      <c r="U6943" s="460"/>
    </row>
    <row r="6944" spans="21:21" x14ac:dyDescent="0.2">
      <c r="U6944" s="460"/>
    </row>
    <row r="6945" spans="21:21" x14ac:dyDescent="0.2">
      <c r="U6945" s="460"/>
    </row>
    <row r="6946" spans="21:21" x14ac:dyDescent="0.2">
      <c r="U6946" s="460"/>
    </row>
    <row r="6947" spans="21:21" x14ac:dyDescent="0.2">
      <c r="U6947" s="460"/>
    </row>
    <row r="6948" spans="21:21" x14ac:dyDescent="0.2">
      <c r="U6948" s="460"/>
    </row>
    <row r="6949" spans="21:21" x14ac:dyDescent="0.2">
      <c r="U6949" s="460"/>
    </row>
    <row r="6950" spans="21:21" x14ac:dyDescent="0.2">
      <c r="U6950" s="460"/>
    </row>
    <row r="6951" spans="21:21" x14ac:dyDescent="0.2">
      <c r="U6951" s="460"/>
    </row>
    <row r="6952" spans="21:21" x14ac:dyDescent="0.2">
      <c r="U6952" s="460"/>
    </row>
    <row r="6953" spans="21:21" x14ac:dyDescent="0.2">
      <c r="U6953" s="460"/>
    </row>
    <row r="6954" spans="21:21" x14ac:dyDescent="0.2">
      <c r="U6954" s="460"/>
    </row>
    <row r="6955" spans="21:21" x14ac:dyDescent="0.2">
      <c r="U6955" s="460"/>
    </row>
    <row r="6956" spans="21:21" x14ac:dyDescent="0.2">
      <c r="U6956" s="460"/>
    </row>
    <row r="6957" spans="21:21" x14ac:dyDescent="0.2">
      <c r="U6957" s="460"/>
    </row>
    <row r="6958" spans="21:21" x14ac:dyDescent="0.2">
      <c r="U6958" s="460"/>
    </row>
    <row r="6959" spans="21:21" x14ac:dyDescent="0.2">
      <c r="U6959" s="460"/>
    </row>
    <row r="6960" spans="21:21" x14ac:dyDescent="0.2">
      <c r="U6960" s="460"/>
    </row>
    <row r="6961" spans="21:21" x14ac:dyDescent="0.2">
      <c r="U6961" s="460"/>
    </row>
    <row r="6962" spans="21:21" x14ac:dyDescent="0.2">
      <c r="U6962" s="460"/>
    </row>
    <row r="6963" spans="21:21" x14ac:dyDescent="0.2">
      <c r="U6963" s="460"/>
    </row>
    <row r="6964" spans="21:21" x14ac:dyDescent="0.2">
      <c r="U6964" s="460"/>
    </row>
    <row r="6965" spans="21:21" x14ac:dyDescent="0.2">
      <c r="U6965" s="460"/>
    </row>
    <row r="6966" spans="21:21" x14ac:dyDescent="0.2">
      <c r="U6966" s="460"/>
    </row>
    <row r="6967" spans="21:21" x14ac:dyDescent="0.2">
      <c r="U6967" s="460"/>
    </row>
    <row r="6968" spans="21:21" x14ac:dyDescent="0.2">
      <c r="U6968" s="460"/>
    </row>
    <row r="6969" spans="21:21" x14ac:dyDescent="0.2">
      <c r="U6969" s="460"/>
    </row>
    <row r="6970" spans="21:21" x14ac:dyDescent="0.2">
      <c r="U6970" s="460"/>
    </row>
    <row r="6971" spans="21:21" x14ac:dyDescent="0.2">
      <c r="U6971" s="460"/>
    </row>
    <row r="6972" spans="21:21" x14ac:dyDescent="0.2">
      <c r="U6972" s="460"/>
    </row>
    <row r="6973" spans="21:21" x14ac:dyDescent="0.2">
      <c r="U6973" s="460"/>
    </row>
    <row r="6974" spans="21:21" x14ac:dyDescent="0.2">
      <c r="U6974" s="460"/>
    </row>
    <row r="6975" spans="21:21" x14ac:dyDescent="0.2">
      <c r="U6975" s="460"/>
    </row>
    <row r="6976" spans="21:21" x14ac:dyDescent="0.2">
      <c r="U6976" s="460"/>
    </row>
    <row r="6977" spans="21:21" x14ac:dyDescent="0.2">
      <c r="U6977" s="460"/>
    </row>
    <row r="6978" spans="21:21" x14ac:dyDescent="0.2">
      <c r="U6978" s="460"/>
    </row>
    <row r="6979" spans="21:21" x14ac:dyDescent="0.2">
      <c r="U6979" s="460"/>
    </row>
    <row r="6980" spans="21:21" x14ac:dyDescent="0.2">
      <c r="U6980" s="460"/>
    </row>
    <row r="6981" spans="21:21" x14ac:dyDescent="0.2">
      <c r="U6981" s="460"/>
    </row>
    <row r="6982" spans="21:21" x14ac:dyDescent="0.2">
      <c r="U6982" s="460"/>
    </row>
    <row r="6983" spans="21:21" x14ac:dyDescent="0.2">
      <c r="U6983" s="460"/>
    </row>
    <row r="6984" spans="21:21" x14ac:dyDescent="0.2">
      <c r="U6984" s="460"/>
    </row>
    <row r="6985" spans="21:21" x14ac:dyDescent="0.2">
      <c r="U6985" s="460"/>
    </row>
    <row r="6986" spans="21:21" x14ac:dyDescent="0.2">
      <c r="U6986" s="460"/>
    </row>
    <row r="6987" spans="21:21" x14ac:dyDescent="0.2">
      <c r="U6987" s="460"/>
    </row>
    <row r="6988" spans="21:21" x14ac:dyDescent="0.2">
      <c r="U6988" s="460"/>
    </row>
    <row r="6989" spans="21:21" x14ac:dyDescent="0.2">
      <c r="U6989" s="460"/>
    </row>
    <row r="6990" spans="21:21" x14ac:dyDescent="0.2">
      <c r="U6990" s="460"/>
    </row>
    <row r="6991" spans="21:21" x14ac:dyDescent="0.2">
      <c r="U6991" s="460"/>
    </row>
    <row r="6992" spans="21:21" x14ac:dyDescent="0.2">
      <c r="U6992" s="460"/>
    </row>
    <row r="6993" spans="21:21" x14ac:dyDescent="0.2">
      <c r="U6993" s="460"/>
    </row>
    <row r="6994" spans="21:21" x14ac:dyDescent="0.2">
      <c r="U6994" s="460"/>
    </row>
    <row r="6995" spans="21:21" x14ac:dyDescent="0.2">
      <c r="U6995" s="460"/>
    </row>
    <row r="6996" spans="21:21" x14ac:dyDescent="0.2">
      <c r="U6996" s="460"/>
    </row>
    <row r="6997" spans="21:21" x14ac:dyDescent="0.2">
      <c r="U6997" s="460"/>
    </row>
    <row r="6998" spans="21:21" x14ac:dyDescent="0.2">
      <c r="U6998" s="460"/>
    </row>
    <row r="6999" spans="21:21" x14ac:dyDescent="0.2">
      <c r="U6999" s="460"/>
    </row>
    <row r="7000" spans="21:21" x14ac:dyDescent="0.2">
      <c r="U7000" s="460"/>
    </row>
    <row r="7001" spans="21:21" x14ac:dyDescent="0.2">
      <c r="U7001" s="460"/>
    </row>
    <row r="7002" spans="21:21" x14ac:dyDescent="0.2">
      <c r="U7002" s="460"/>
    </row>
    <row r="7003" spans="21:21" x14ac:dyDescent="0.2">
      <c r="U7003" s="460"/>
    </row>
    <row r="7004" spans="21:21" x14ac:dyDescent="0.2">
      <c r="U7004" s="460"/>
    </row>
    <row r="7005" spans="21:21" x14ac:dyDescent="0.2">
      <c r="U7005" s="460"/>
    </row>
    <row r="7006" spans="21:21" x14ac:dyDescent="0.2">
      <c r="U7006" s="460"/>
    </row>
    <row r="7007" spans="21:21" x14ac:dyDescent="0.2">
      <c r="U7007" s="460"/>
    </row>
    <row r="7008" spans="21:21" x14ac:dyDescent="0.2">
      <c r="U7008" s="460"/>
    </row>
    <row r="7009" spans="21:21" x14ac:dyDescent="0.2">
      <c r="U7009" s="460"/>
    </row>
    <row r="7010" spans="21:21" x14ac:dyDescent="0.2">
      <c r="U7010" s="460"/>
    </row>
    <row r="7011" spans="21:21" x14ac:dyDescent="0.2">
      <c r="U7011" s="460"/>
    </row>
    <row r="7012" spans="21:21" x14ac:dyDescent="0.2">
      <c r="U7012" s="460"/>
    </row>
    <row r="7013" spans="21:21" x14ac:dyDescent="0.2">
      <c r="U7013" s="460"/>
    </row>
    <row r="7014" spans="21:21" x14ac:dyDescent="0.2">
      <c r="U7014" s="460"/>
    </row>
    <row r="7015" spans="21:21" x14ac:dyDescent="0.2">
      <c r="U7015" s="460"/>
    </row>
    <row r="7016" spans="21:21" x14ac:dyDescent="0.2">
      <c r="U7016" s="460"/>
    </row>
    <row r="7017" spans="21:21" x14ac:dyDescent="0.2">
      <c r="U7017" s="460"/>
    </row>
    <row r="7018" spans="21:21" x14ac:dyDescent="0.2">
      <c r="U7018" s="460"/>
    </row>
    <row r="7019" spans="21:21" x14ac:dyDescent="0.2">
      <c r="U7019" s="460"/>
    </row>
    <row r="7020" spans="21:21" x14ac:dyDescent="0.2">
      <c r="U7020" s="460"/>
    </row>
    <row r="7021" spans="21:21" x14ac:dyDescent="0.2">
      <c r="U7021" s="460"/>
    </row>
    <row r="7022" spans="21:21" x14ac:dyDescent="0.2">
      <c r="U7022" s="460"/>
    </row>
    <row r="7023" spans="21:21" x14ac:dyDescent="0.2">
      <c r="U7023" s="460"/>
    </row>
    <row r="7024" spans="21:21" x14ac:dyDescent="0.2">
      <c r="U7024" s="460"/>
    </row>
    <row r="7025" spans="21:21" x14ac:dyDescent="0.2">
      <c r="U7025" s="460"/>
    </row>
    <row r="7026" spans="21:21" x14ac:dyDescent="0.2">
      <c r="U7026" s="460"/>
    </row>
    <row r="7027" spans="21:21" x14ac:dyDescent="0.2">
      <c r="U7027" s="460"/>
    </row>
    <row r="7028" spans="21:21" x14ac:dyDescent="0.2">
      <c r="U7028" s="460"/>
    </row>
    <row r="7029" spans="21:21" x14ac:dyDescent="0.2">
      <c r="U7029" s="460"/>
    </row>
    <row r="7030" spans="21:21" x14ac:dyDescent="0.2">
      <c r="U7030" s="460"/>
    </row>
    <row r="7031" spans="21:21" x14ac:dyDescent="0.2">
      <c r="U7031" s="460"/>
    </row>
    <row r="7032" spans="21:21" x14ac:dyDescent="0.2">
      <c r="U7032" s="460"/>
    </row>
    <row r="7033" spans="21:21" x14ac:dyDescent="0.2">
      <c r="U7033" s="460"/>
    </row>
    <row r="7034" spans="21:21" x14ac:dyDescent="0.2">
      <c r="U7034" s="460"/>
    </row>
    <row r="7035" spans="21:21" x14ac:dyDescent="0.2">
      <c r="U7035" s="460"/>
    </row>
    <row r="7036" spans="21:21" x14ac:dyDescent="0.2">
      <c r="U7036" s="460"/>
    </row>
    <row r="7037" spans="21:21" x14ac:dyDescent="0.2">
      <c r="U7037" s="460"/>
    </row>
    <row r="7038" spans="21:21" x14ac:dyDescent="0.2">
      <c r="U7038" s="460"/>
    </row>
    <row r="7039" spans="21:21" x14ac:dyDescent="0.2">
      <c r="U7039" s="460"/>
    </row>
    <row r="7040" spans="21:21" x14ac:dyDescent="0.2">
      <c r="U7040" s="460"/>
    </row>
    <row r="7041" spans="21:21" x14ac:dyDescent="0.2">
      <c r="U7041" s="460"/>
    </row>
    <row r="7042" spans="21:21" x14ac:dyDescent="0.2">
      <c r="U7042" s="460"/>
    </row>
    <row r="7043" spans="21:21" x14ac:dyDescent="0.2">
      <c r="U7043" s="460"/>
    </row>
    <row r="7044" spans="21:21" x14ac:dyDescent="0.2">
      <c r="U7044" s="460"/>
    </row>
    <row r="7045" spans="21:21" x14ac:dyDescent="0.2">
      <c r="U7045" s="460"/>
    </row>
    <row r="7046" spans="21:21" x14ac:dyDescent="0.2">
      <c r="U7046" s="460"/>
    </row>
    <row r="7047" spans="21:21" x14ac:dyDescent="0.2">
      <c r="U7047" s="460"/>
    </row>
    <row r="7048" spans="21:21" x14ac:dyDescent="0.2">
      <c r="U7048" s="460"/>
    </row>
    <row r="7049" spans="21:21" x14ac:dyDescent="0.2">
      <c r="U7049" s="460"/>
    </row>
    <row r="7050" spans="21:21" x14ac:dyDescent="0.2">
      <c r="U7050" s="460"/>
    </row>
    <row r="7051" spans="21:21" x14ac:dyDescent="0.2">
      <c r="U7051" s="460"/>
    </row>
    <row r="7052" spans="21:21" x14ac:dyDescent="0.2">
      <c r="U7052" s="460"/>
    </row>
    <row r="7053" spans="21:21" x14ac:dyDescent="0.2">
      <c r="U7053" s="460"/>
    </row>
    <row r="7054" spans="21:21" x14ac:dyDescent="0.2">
      <c r="U7054" s="460"/>
    </row>
    <row r="7055" spans="21:21" x14ac:dyDescent="0.2">
      <c r="U7055" s="460"/>
    </row>
    <row r="7056" spans="21:21" x14ac:dyDescent="0.2">
      <c r="U7056" s="460"/>
    </row>
    <row r="7057" spans="21:21" x14ac:dyDescent="0.2">
      <c r="U7057" s="460"/>
    </row>
    <row r="7058" spans="21:21" x14ac:dyDescent="0.2">
      <c r="U7058" s="460"/>
    </row>
    <row r="7059" spans="21:21" x14ac:dyDescent="0.2">
      <c r="U7059" s="460"/>
    </row>
    <row r="7060" spans="21:21" x14ac:dyDescent="0.2">
      <c r="U7060" s="460"/>
    </row>
    <row r="7061" spans="21:21" x14ac:dyDescent="0.2">
      <c r="U7061" s="460"/>
    </row>
    <row r="7062" spans="21:21" x14ac:dyDescent="0.2">
      <c r="U7062" s="460"/>
    </row>
    <row r="7063" spans="21:21" x14ac:dyDescent="0.2">
      <c r="U7063" s="460"/>
    </row>
    <row r="7064" spans="21:21" x14ac:dyDescent="0.2">
      <c r="U7064" s="460"/>
    </row>
    <row r="7065" spans="21:21" x14ac:dyDescent="0.2">
      <c r="U7065" s="460"/>
    </row>
    <row r="7066" spans="21:21" x14ac:dyDescent="0.2">
      <c r="U7066" s="460"/>
    </row>
    <row r="7067" spans="21:21" x14ac:dyDescent="0.2">
      <c r="U7067" s="460"/>
    </row>
    <row r="7068" spans="21:21" x14ac:dyDescent="0.2">
      <c r="U7068" s="460"/>
    </row>
    <row r="7069" spans="21:21" x14ac:dyDescent="0.2">
      <c r="U7069" s="460"/>
    </row>
    <row r="7070" spans="21:21" x14ac:dyDescent="0.2">
      <c r="U7070" s="460"/>
    </row>
    <row r="7071" spans="21:21" x14ac:dyDescent="0.2">
      <c r="U7071" s="460"/>
    </row>
    <row r="7072" spans="21:21" x14ac:dyDescent="0.2">
      <c r="U7072" s="460"/>
    </row>
    <row r="7073" spans="21:21" x14ac:dyDescent="0.2">
      <c r="U7073" s="460"/>
    </row>
    <row r="7074" spans="21:21" x14ac:dyDescent="0.2">
      <c r="U7074" s="460"/>
    </row>
    <row r="7075" spans="21:21" x14ac:dyDescent="0.2">
      <c r="U7075" s="460"/>
    </row>
    <row r="7076" spans="21:21" x14ac:dyDescent="0.2">
      <c r="U7076" s="460"/>
    </row>
    <row r="7077" spans="21:21" x14ac:dyDescent="0.2">
      <c r="U7077" s="460"/>
    </row>
    <row r="7078" spans="21:21" x14ac:dyDescent="0.2">
      <c r="U7078" s="460"/>
    </row>
    <row r="7079" spans="21:21" x14ac:dyDescent="0.2">
      <c r="U7079" s="460"/>
    </row>
    <row r="7080" spans="21:21" x14ac:dyDescent="0.2">
      <c r="U7080" s="460"/>
    </row>
    <row r="7081" spans="21:21" x14ac:dyDescent="0.2">
      <c r="U7081" s="460"/>
    </row>
    <row r="7082" spans="21:21" x14ac:dyDescent="0.2">
      <c r="U7082" s="460"/>
    </row>
    <row r="7083" spans="21:21" x14ac:dyDescent="0.2">
      <c r="U7083" s="460"/>
    </row>
    <row r="7084" spans="21:21" x14ac:dyDescent="0.2">
      <c r="U7084" s="460"/>
    </row>
    <row r="7085" spans="21:21" x14ac:dyDescent="0.2">
      <c r="U7085" s="460"/>
    </row>
    <row r="7086" spans="21:21" x14ac:dyDescent="0.2">
      <c r="U7086" s="460"/>
    </row>
    <row r="7087" spans="21:21" x14ac:dyDescent="0.2">
      <c r="U7087" s="460"/>
    </row>
    <row r="7088" spans="21:21" x14ac:dyDescent="0.2">
      <c r="U7088" s="460"/>
    </row>
    <row r="7089" spans="21:21" x14ac:dyDescent="0.2">
      <c r="U7089" s="460"/>
    </row>
    <row r="7090" spans="21:21" x14ac:dyDescent="0.2">
      <c r="U7090" s="460"/>
    </row>
    <row r="7091" spans="21:21" x14ac:dyDescent="0.2">
      <c r="U7091" s="460"/>
    </row>
    <row r="7092" spans="21:21" x14ac:dyDescent="0.2">
      <c r="U7092" s="460"/>
    </row>
    <row r="7093" spans="21:21" x14ac:dyDescent="0.2">
      <c r="U7093" s="460"/>
    </row>
    <row r="7094" spans="21:21" x14ac:dyDescent="0.2">
      <c r="U7094" s="460"/>
    </row>
    <row r="7095" spans="21:21" x14ac:dyDescent="0.2">
      <c r="U7095" s="460"/>
    </row>
    <row r="7096" spans="21:21" x14ac:dyDescent="0.2">
      <c r="U7096" s="460"/>
    </row>
    <row r="7097" spans="21:21" x14ac:dyDescent="0.2">
      <c r="U7097" s="460"/>
    </row>
    <row r="7098" spans="21:21" x14ac:dyDescent="0.2">
      <c r="U7098" s="460"/>
    </row>
    <row r="7099" spans="21:21" x14ac:dyDescent="0.2">
      <c r="U7099" s="460"/>
    </row>
    <row r="7100" spans="21:21" x14ac:dyDescent="0.2">
      <c r="U7100" s="460"/>
    </row>
    <row r="7101" spans="21:21" x14ac:dyDescent="0.2">
      <c r="U7101" s="460"/>
    </row>
    <row r="7102" spans="21:21" x14ac:dyDescent="0.2">
      <c r="U7102" s="460"/>
    </row>
    <row r="7103" spans="21:21" x14ac:dyDescent="0.2">
      <c r="U7103" s="460"/>
    </row>
    <row r="7104" spans="21:21" x14ac:dyDescent="0.2">
      <c r="U7104" s="460"/>
    </row>
    <row r="7105" spans="21:21" x14ac:dyDescent="0.2">
      <c r="U7105" s="460"/>
    </row>
    <row r="7106" spans="21:21" x14ac:dyDescent="0.2">
      <c r="U7106" s="460"/>
    </row>
    <row r="7107" spans="21:21" x14ac:dyDescent="0.2">
      <c r="U7107" s="460"/>
    </row>
    <row r="7108" spans="21:21" x14ac:dyDescent="0.2">
      <c r="U7108" s="460"/>
    </row>
    <row r="7109" spans="21:21" x14ac:dyDescent="0.2">
      <c r="U7109" s="460"/>
    </row>
    <row r="7110" spans="21:21" x14ac:dyDescent="0.2">
      <c r="U7110" s="460"/>
    </row>
    <row r="7111" spans="21:21" x14ac:dyDescent="0.2">
      <c r="U7111" s="460"/>
    </row>
    <row r="7112" spans="21:21" x14ac:dyDescent="0.2">
      <c r="U7112" s="460"/>
    </row>
    <row r="7113" spans="21:21" x14ac:dyDescent="0.2">
      <c r="U7113" s="460"/>
    </row>
    <row r="7114" spans="21:21" x14ac:dyDescent="0.2">
      <c r="U7114" s="460"/>
    </row>
    <row r="7115" spans="21:21" x14ac:dyDescent="0.2">
      <c r="U7115" s="460"/>
    </row>
    <row r="7116" spans="21:21" x14ac:dyDescent="0.2">
      <c r="U7116" s="460"/>
    </row>
    <row r="7117" spans="21:21" x14ac:dyDescent="0.2">
      <c r="U7117" s="460"/>
    </row>
    <row r="7118" spans="21:21" x14ac:dyDescent="0.2">
      <c r="U7118" s="460"/>
    </row>
    <row r="7119" spans="21:21" x14ac:dyDescent="0.2">
      <c r="U7119" s="460"/>
    </row>
    <row r="7120" spans="21:21" x14ac:dyDescent="0.2">
      <c r="U7120" s="460"/>
    </row>
    <row r="7121" spans="21:21" x14ac:dyDescent="0.2">
      <c r="U7121" s="460"/>
    </row>
    <row r="7122" spans="21:21" x14ac:dyDescent="0.2">
      <c r="U7122" s="460"/>
    </row>
    <row r="7123" spans="21:21" x14ac:dyDescent="0.2">
      <c r="U7123" s="460"/>
    </row>
    <row r="7124" spans="21:21" x14ac:dyDescent="0.2">
      <c r="U7124" s="460"/>
    </row>
    <row r="7125" spans="21:21" x14ac:dyDescent="0.2">
      <c r="U7125" s="460"/>
    </row>
    <row r="7126" spans="21:21" x14ac:dyDescent="0.2">
      <c r="U7126" s="460"/>
    </row>
    <row r="7127" spans="21:21" x14ac:dyDescent="0.2">
      <c r="U7127" s="460"/>
    </row>
    <row r="7128" spans="21:21" x14ac:dyDescent="0.2">
      <c r="U7128" s="460"/>
    </row>
    <row r="7129" spans="21:21" x14ac:dyDescent="0.2">
      <c r="U7129" s="460"/>
    </row>
    <row r="7130" spans="21:21" x14ac:dyDescent="0.2">
      <c r="U7130" s="460"/>
    </row>
    <row r="7131" spans="21:21" x14ac:dyDescent="0.2">
      <c r="U7131" s="460"/>
    </row>
    <row r="7132" spans="21:21" x14ac:dyDescent="0.2">
      <c r="U7132" s="460"/>
    </row>
    <row r="7133" spans="21:21" x14ac:dyDescent="0.2">
      <c r="U7133" s="460"/>
    </row>
    <row r="7134" spans="21:21" x14ac:dyDescent="0.2">
      <c r="U7134" s="460"/>
    </row>
    <row r="7135" spans="21:21" x14ac:dyDescent="0.2">
      <c r="U7135" s="460"/>
    </row>
    <row r="7136" spans="21:21" x14ac:dyDescent="0.2">
      <c r="U7136" s="460"/>
    </row>
    <row r="7137" spans="21:21" x14ac:dyDescent="0.2">
      <c r="U7137" s="460"/>
    </row>
    <row r="7138" spans="21:21" x14ac:dyDescent="0.2">
      <c r="U7138" s="460"/>
    </row>
    <row r="7139" spans="21:21" x14ac:dyDescent="0.2">
      <c r="U7139" s="460"/>
    </row>
    <row r="7140" spans="21:21" x14ac:dyDescent="0.2">
      <c r="U7140" s="460"/>
    </row>
    <row r="7141" spans="21:21" x14ac:dyDescent="0.2">
      <c r="U7141" s="460"/>
    </row>
    <row r="7142" spans="21:21" x14ac:dyDescent="0.2">
      <c r="U7142" s="460"/>
    </row>
    <row r="7143" spans="21:21" x14ac:dyDescent="0.2">
      <c r="U7143" s="460"/>
    </row>
    <row r="7144" spans="21:21" x14ac:dyDescent="0.2">
      <c r="U7144" s="460"/>
    </row>
    <row r="7145" spans="21:21" x14ac:dyDescent="0.2">
      <c r="U7145" s="460"/>
    </row>
    <row r="7146" spans="21:21" x14ac:dyDescent="0.2">
      <c r="U7146" s="460"/>
    </row>
    <row r="7147" spans="21:21" x14ac:dyDescent="0.2">
      <c r="U7147" s="460"/>
    </row>
    <row r="7148" spans="21:21" x14ac:dyDescent="0.2">
      <c r="U7148" s="460"/>
    </row>
    <row r="7149" spans="21:21" x14ac:dyDescent="0.2">
      <c r="U7149" s="460"/>
    </row>
    <row r="7150" spans="21:21" x14ac:dyDescent="0.2">
      <c r="U7150" s="460"/>
    </row>
    <row r="7151" spans="21:21" x14ac:dyDescent="0.2">
      <c r="U7151" s="460"/>
    </row>
    <row r="7152" spans="21:21" x14ac:dyDescent="0.2">
      <c r="U7152" s="460"/>
    </row>
    <row r="7153" spans="21:21" x14ac:dyDescent="0.2">
      <c r="U7153" s="460"/>
    </row>
    <row r="7154" spans="21:21" x14ac:dyDescent="0.2">
      <c r="U7154" s="460"/>
    </row>
    <row r="7155" spans="21:21" x14ac:dyDescent="0.2">
      <c r="U7155" s="460"/>
    </row>
    <row r="7156" spans="21:21" x14ac:dyDescent="0.2">
      <c r="U7156" s="460"/>
    </row>
    <row r="7157" spans="21:21" x14ac:dyDescent="0.2">
      <c r="U7157" s="460"/>
    </row>
    <row r="7158" spans="21:21" x14ac:dyDescent="0.2">
      <c r="U7158" s="460"/>
    </row>
    <row r="7159" spans="21:21" x14ac:dyDescent="0.2">
      <c r="U7159" s="460"/>
    </row>
    <row r="7160" spans="21:21" x14ac:dyDescent="0.2">
      <c r="U7160" s="460"/>
    </row>
    <row r="7161" spans="21:21" x14ac:dyDescent="0.2">
      <c r="U7161" s="460"/>
    </row>
    <row r="7162" spans="21:21" x14ac:dyDescent="0.2">
      <c r="U7162" s="460"/>
    </row>
    <row r="7163" spans="21:21" x14ac:dyDescent="0.2">
      <c r="U7163" s="460"/>
    </row>
    <row r="7164" spans="21:21" x14ac:dyDescent="0.2">
      <c r="U7164" s="460"/>
    </row>
    <row r="7165" spans="21:21" x14ac:dyDescent="0.2">
      <c r="U7165" s="460"/>
    </row>
    <row r="7166" spans="21:21" x14ac:dyDescent="0.2">
      <c r="U7166" s="460"/>
    </row>
    <row r="7167" spans="21:21" x14ac:dyDescent="0.2">
      <c r="U7167" s="460"/>
    </row>
    <row r="7168" spans="21:21" x14ac:dyDescent="0.2">
      <c r="U7168" s="460"/>
    </row>
    <row r="7169" spans="21:21" x14ac:dyDescent="0.2">
      <c r="U7169" s="460"/>
    </row>
    <row r="7170" spans="21:21" x14ac:dyDescent="0.2">
      <c r="U7170" s="460"/>
    </row>
    <row r="7171" spans="21:21" x14ac:dyDescent="0.2">
      <c r="U7171" s="460"/>
    </row>
    <row r="7172" spans="21:21" x14ac:dyDescent="0.2">
      <c r="U7172" s="460"/>
    </row>
    <row r="7173" spans="21:21" x14ac:dyDescent="0.2">
      <c r="U7173" s="460"/>
    </row>
    <row r="7174" spans="21:21" x14ac:dyDescent="0.2">
      <c r="U7174" s="460"/>
    </row>
    <row r="7175" spans="21:21" x14ac:dyDescent="0.2">
      <c r="U7175" s="460"/>
    </row>
    <row r="7176" spans="21:21" x14ac:dyDescent="0.2">
      <c r="U7176" s="460"/>
    </row>
    <row r="7177" spans="21:21" x14ac:dyDescent="0.2">
      <c r="U7177" s="460"/>
    </row>
    <row r="7178" spans="21:21" x14ac:dyDescent="0.2">
      <c r="U7178" s="460"/>
    </row>
    <row r="7179" spans="21:21" x14ac:dyDescent="0.2">
      <c r="U7179" s="460"/>
    </row>
    <row r="7180" spans="21:21" x14ac:dyDescent="0.2">
      <c r="U7180" s="460"/>
    </row>
    <row r="7181" spans="21:21" x14ac:dyDescent="0.2">
      <c r="U7181" s="460"/>
    </row>
    <row r="7182" spans="21:21" x14ac:dyDescent="0.2">
      <c r="U7182" s="460"/>
    </row>
    <row r="7183" spans="21:21" x14ac:dyDescent="0.2">
      <c r="U7183" s="460"/>
    </row>
    <row r="7184" spans="21:21" x14ac:dyDescent="0.2">
      <c r="U7184" s="460"/>
    </row>
    <row r="7185" spans="21:21" x14ac:dyDescent="0.2">
      <c r="U7185" s="460"/>
    </row>
    <row r="7186" spans="21:21" x14ac:dyDescent="0.2">
      <c r="U7186" s="460"/>
    </row>
    <row r="7187" spans="21:21" x14ac:dyDescent="0.2">
      <c r="U7187" s="460"/>
    </row>
    <row r="7188" spans="21:21" x14ac:dyDescent="0.2">
      <c r="U7188" s="460"/>
    </row>
    <row r="7189" spans="21:21" x14ac:dyDescent="0.2">
      <c r="U7189" s="460"/>
    </row>
    <row r="7190" spans="21:21" x14ac:dyDescent="0.2">
      <c r="U7190" s="460"/>
    </row>
    <row r="7191" spans="21:21" x14ac:dyDescent="0.2">
      <c r="U7191" s="460"/>
    </row>
    <row r="7192" spans="21:21" x14ac:dyDescent="0.2">
      <c r="U7192" s="460"/>
    </row>
    <row r="7193" spans="21:21" x14ac:dyDescent="0.2">
      <c r="U7193" s="460"/>
    </row>
    <row r="7194" spans="21:21" x14ac:dyDescent="0.2">
      <c r="U7194" s="460"/>
    </row>
    <row r="7195" spans="21:21" x14ac:dyDescent="0.2">
      <c r="U7195" s="460"/>
    </row>
    <row r="7196" spans="21:21" x14ac:dyDescent="0.2">
      <c r="U7196" s="460"/>
    </row>
    <row r="7197" spans="21:21" x14ac:dyDescent="0.2">
      <c r="U7197" s="460"/>
    </row>
    <row r="7198" spans="21:21" x14ac:dyDescent="0.2">
      <c r="U7198" s="460"/>
    </row>
    <row r="7199" spans="21:21" x14ac:dyDescent="0.2">
      <c r="U7199" s="460"/>
    </row>
    <row r="7200" spans="21:21" x14ac:dyDescent="0.2">
      <c r="U7200" s="460"/>
    </row>
    <row r="7201" spans="21:21" x14ac:dyDescent="0.2">
      <c r="U7201" s="460"/>
    </row>
    <row r="7202" spans="21:21" x14ac:dyDescent="0.2">
      <c r="U7202" s="460"/>
    </row>
    <row r="7203" spans="21:21" x14ac:dyDescent="0.2">
      <c r="U7203" s="460"/>
    </row>
    <row r="7204" spans="21:21" x14ac:dyDescent="0.2">
      <c r="U7204" s="460"/>
    </row>
    <row r="7205" spans="21:21" x14ac:dyDescent="0.2">
      <c r="U7205" s="460"/>
    </row>
    <row r="7206" spans="21:21" x14ac:dyDescent="0.2">
      <c r="U7206" s="460"/>
    </row>
    <row r="7207" spans="21:21" x14ac:dyDescent="0.2">
      <c r="U7207" s="460"/>
    </row>
    <row r="7208" spans="21:21" x14ac:dyDescent="0.2">
      <c r="U7208" s="460"/>
    </row>
    <row r="7209" spans="21:21" x14ac:dyDescent="0.2">
      <c r="U7209" s="460"/>
    </row>
    <row r="7210" spans="21:21" x14ac:dyDescent="0.2">
      <c r="U7210" s="460"/>
    </row>
    <row r="7211" spans="21:21" x14ac:dyDescent="0.2">
      <c r="U7211" s="460"/>
    </row>
    <row r="7212" spans="21:21" x14ac:dyDescent="0.2">
      <c r="U7212" s="460"/>
    </row>
    <row r="7213" spans="21:21" x14ac:dyDescent="0.2">
      <c r="U7213" s="460"/>
    </row>
    <row r="7214" spans="21:21" x14ac:dyDescent="0.2">
      <c r="U7214" s="460"/>
    </row>
    <row r="7215" spans="21:21" x14ac:dyDescent="0.2">
      <c r="U7215" s="460"/>
    </row>
    <row r="7216" spans="21:21" x14ac:dyDescent="0.2">
      <c r="U7216" s="460"/>
    </row>
    <row r="7217" spans="21:21" x14ac:dyDescent="0.2">
      <c r="U7217" s="460"/>
    </row>
    <row r="7218" spans="21:21" x14ac:dyDescent="0.2">
      <c r="U7218" s="460"/>
    </row>
    <row r="7219" spans="21:21" x14ac:dyDescent="0.2">
      <c r="U7219" s="460"/>
    </row>
    <row r="7220" spans="21:21" x14ac:dyDescent="0.2">
      <c r="U7220" s="460"/>
    </row>
    <row r="7221" spans="21:21" x14ac:dyDescent="0.2">
      <c r="U7221" s="460"/>
    </row>
    <row r="7222" spans="21:21" x14ac:dyDescent="0.2">
      <c r="U7222" s="460"/>
    </row>
    <row r="7223" spans="21:21" x14ac:dyDescent="0.2">
      <c r="U7223" s="460"/>
    </row>
    <row r="7224" spans="21:21" x14ac:dyDescent="0.2">
      <c r="U7224" s="460"/>
    </row>
    <row r="7225" spans="21:21" x14ac:dyDescent="0.2">
      <c r="U7225" s="460"/>
    </row>
    <row r="7226" spans="21:21" x14ac:dyDescent="0.2">
      <c r="U7226" s="460"/>
    </row>
    <row r="7227" spans="21:21" x14ac:dyDescent="0.2">
      <c r="U7227" s="460"/>
    </row>
    <row r="7228" spans="21:21" x14ac:dyDescent="0.2">
      <c r="U7228" s="460"/>
    </row>
    <row r="7229" spans="21:21" x14ac:dyDescent="0.2">
      <c r="U7229" s="460"/>
    </row>
    <row r="7230" spans="21:21" x14ac:dyDescent="0.2">
      <c r="U7230" s="460"/>
    </row>
    <row r="7231" spans="21:21" x14ac:dyDescent="0.2">
      <c r="U7231" s="460"/>
    </row>
    <row r="7232" spans="21:21" x14ac:dyDescent="0.2">
      <c r="U7232" s="460"/>
    </row>
    <row r="7233" spans="21:21" x14ac:dyDescent="0.2">
      <c r="U7233" s="460"/>
    </row>
    <row r="7234" spans="21:21" x14ac:dyDescent="0.2">
      <c r="U7234" s="460"/>
    </row>
    <row r="7235" spans="21:21" x14ac:dyDescent="0.2">
      <c r="U7235" s="460"/>
    </row>
    <row r="7236" spans="21:21" x14ac:dyDescent="0.2">
      <c r="U7236" s="460"/>
    </row>
    <row r="7237" spans="21:21" x14ac:dyDescent="0.2">
      <c r="U7237" s="460"/>
    </row>
    <row r="7238" spans="21:21" x14ac:dyDescent="0.2">
      <c r="U7238" s="460"/>
    </row>
    <row r="7239" spans="21:21" x14ac:dyDescent="0.2">
      <c r="U7239" s="460"/>
    </row>
    <row r="7240" spans="21:21" x14ac:dyDescent="0.2">
      <c r="U7240" s="460"/>
    </row>
    <row r="7241" spans="21:21" x14ac:dyDescent="0.2">
      <c r="U7241" s="460"/>
    </row>
    <row r="7242" spans="21:21" x14ac:dyDescent="0.2">
      <c r="U7242" s="460"/>
    </row>
    <row r="7243" spans="21:21" x14ac:dyDescent="0.2">
      <c r="U7243" s="460"/>
    </row>
    <row r="7244" spans="21:21" x14ac:dyDescent="0.2">
      <c r="U7244" s="460"/>
    </row>
    <row r="7245" spans="21:21" x14ac:dyDescent="0.2">
      <c r="U7245" s="460"/>
    </row>
    <row r="7246" spans="21:21" x14ac:dyDescent="0.2">
      <c r="U7246" s="460"/>
    </row>
    <row r="7247" spans="21:21" x14ac:dyDescent="0.2">
      <c r="U7247" s="460"/>
    </row>
    <row r="7248" spans="21:21" x14ac:dyDescent="0.2">
      <c r="U7248" s="460"/>
    </row>
    <row r="7249" spans="21:21" x14ac:dyDescent="0.2">
      <c r="U7249" s="460"/>
    </row>
    <row r="7250" spans="21:21" x14ac:dyDescent="0.2">
      <c r="U7250" s="460"/>
    </row>
    <row r="7251" spans="21:21" x14ac:dyDescent="0.2">
      <c r="U7251" s="460"/>
    </row>
    <row r="7252" spans="21:21" x14ac:dyDescent="0.2">
      <c r="U7252" s="460"/>
    </row>
    <row r="7253" spans="21:21" x14ac:dyDescent="0.2">
      <c r="U7253" s="460"/>
    </row>
    <row r="7254" spans="21:21" x14ac:dyDescent="0.2">
      <c r="U7254" s="460"/>
    </row>
    <row r="7255" spans="21:21" x14ac:dyDescent="0.2">
      <c r="U7255" s="460"/>
    </row>
    <row r="7256" spans="21:21" x14ac:dyDescent="0.2">
      <c r="U7256" s="460"/>
    </row>
    <row r="7257" spans="21:21" x14ac:dyDescent="0.2">
      <c r="U7257" s="460"/>
    </row>
    <row r="7258" spans="21:21" x14ac:dyDescent="0.2">
      <c r="U7258" s="460"/>
    </row>
    <row r="7259" spans="21:21" x14ac:dyDescent="0.2">
      <c r="U7259" s="460"/>
    </row>
    <row r="7260" spans="21:21" x14ac:dyDescent="0.2">
      <c r="U7260" s="460"/>
    </row>
    <row r="7261" spans="21:21" x14ac:dyDescent="0.2">
      <c r="U7261" s="460"/>
    </row>
    <row r="7262" spans="21:21" x14ac:dyDescent="0.2">
      <c r="U7262" s="460"/>
    </row>
    <row r="7263" spans="21:21" x14ac:dyDescent="0.2">
      <c r="U7263" s="460"/>
    </row>
    <row r="7264" spans="21:21" x14ac:dyDescent="0.2">
      <c r="U7264" s="460"/>
    </row>
    <row r="7265" spans="21:21" x14ac:dyDescent="0.2">
      <c r="U7265" s="460"/>
    </row>
    <row r="7266" spans="21:21" x14ac:dyDescent="0.2">
      <c r="U7266" s="460"/>
    </row>
    <row r="7267" spans="21:21" x14ac:dyDescent="0.2">
      <c r="U7267" s="460"/>
    </row>
    <row r="7268" spans="21:21" x14ac:dyDescent="0.2">
      <c r="U7268" s="460"/>
    </row>
    <row r="7269" spans="21:21" x14ac:dyDescent="0.2">
      <c r="U7269" s="460"/>
    </row>
    <row r="7270" spans="21:21" x14ac:dyDescent="0.2">
      <c r="U7270" s="460"/>
    </row>
    <row r="7271" spans="21:21" x14ac:dyDescent="0.2">
      <c r="U7271" s="460"/>
    </row>
    <row r="7272" spans="21:21" x14ac:dyDescent="0.2">
      <c r="U7272" s="460"/>
    </row>
    <row r="7273" spans="21:21" x14ac:dyDescent="0.2">
      <c r="U7273" s="460"/>
    </row>
    <row r="7274" spans="21:21" x14ac:dyDescent="0.2">
      <c r="U7274" s="460"/>
    </row>
    <row r="7275" spans="21:21" x14ac:dyDescent="0.2">
      <c r="U7275" s="460"/>
    </row>
    <row r="7276" spans="21:21" x14ac:dyDescent="0.2">
      <c r="U7276" s="460"/>
    </row>
    <row r="7277" spans="21:21" x14ac:dyDescent="0.2">
      <c r="U7277" s="460"/>
    </row>
    <row r="7278" spans="21:21" x14ac:dyDescent="0.2">
      <c r="U7278" s="460"/>
    </row>
    <row r="7279" spans="21:21" x14ac:dyDescent="0.2">
      <c r="U7279" s="460"/>
    </row>
    <row r="7280" spans="21:21" x14ac:dyDescent="0.2">
      <c r="U7280" s="460"/>
    </row>
    <row r="7281" spans="21:21" x14ac:dyDescent="0.2">
      <c r="U7281" s="460"/>
    </row>
    <row r="7282" spans="21:21" x14ac:dyDescent="0.2">
      <c r="U7282" s="460"/>
    </row>
    <row r="7283" spans="21:21" x14ac:dyDescent="0.2">
      <c r="U7283" s="460"/>
    </row>
    <row r="7284" spans="21:21" x14ac:dyDescent="0.2">
      <c r="U7284" s="460"/>
    </row>
    <row r="7285" spans="21:21" x14ac:dyDescent="0.2">
      <c r="U7285" s="460"/>
    </row>
    <row r="7286" spans="21:21" x14ac:dyDescent="0.2">
      <c r="U7286" s="460"/>
    </row>
    <row r="7287" spans="21:21" x14ac:dyDescent="0.2">
      <c r="U7287" s="460"/>
    </row>
    <row r="7288" spans="21:21" x14ac:dyDescent="0.2">
      <c r="U7288" s="460"/>
    </row>
    <row r="7289" spans="21:21" x14ac:dyDescent="0.2">
      <c r="U7289" s="460"/>
    </row>
    <row r="7290" spans="21:21" x14ac:dyDescent="0.2">
      <c r="U7290" s="460"/>
    </row>
    <row r="7291" spans="21:21" x14ac:dyDescent="0.2">
      <c r="U7291" s="460"/>
    </row>
    <row r="7292" spans="21:21" x14ac:dyDescent="0.2">
      <c r="U7292" s="460"/>
    </row>
    <row r="7293" spans="21:21" x14ac:dyDescent="0.2">
      <c r="U7293" s="460"/>
    </row>
    <row r="7294" spans="21:21" x14ac:dyDescent="0.2">
      <c r="U7294" s="460"/>
    </row>
    <row r="7295" spans="21:21" x14ac:dyDescent="0.2">
      <c r="U7295" s="460"/>
    </row>
    <row r="7296" spans="21:21" x14ac:dyDescent="0.2">
      <c r="U7296" s="460"/>
    </row>
    <row r="7297" spans="21:21" x14ac:dyDescent="0.2">
      <c r="U7297" s="460"/>
    </row>
    <row r="7298" spans="21:21" x14ac:dyDescent="0.2">
      <c r="U7298" s="460"/>
    </row>
    <row r="7299" spans="21:21" x14ac:dyDescent="0.2">
      <c r="U7299" s="460"/>
    </row>
    <row r="7300" spans="21:21" x14ac:dyDescent="0.2">
      <c r="U7300" s="460"/>
    </row>
    <row r="7301" spans="21:21" x14ac:dyDescent="0.2">
      <c r="U7301" s="460"/>
    </row>
    <row r="7302" spans="21:21" x14ac:dyDescent="0.2">
      <c r="U7302" s="460"/>
    </row>
    <row r="7303" spans="21:21" x14ac:dyDescent="0.2">
      <c r="U7303" s="460"/>
    </row>
    <row r="7304" spans="21:21" x14ac:dyDescent="0.2">
      <c r="U7304" s="460"/>
    </row>
    <row r="7305" spans="21:21" x14ac:dyDescent="0.2">
      <c r="U7305" s="460"/>
    </row>
    <row r="7306" spans="21:21" x14ac:dyDescent="0.2">
      <c r="U7306" s="460"/>
    </row>
    <row r="7307" spans="21:21" x14ac:dyDescent="0.2">
      <c r="U7307" s="460"/>
    </row>
    <row r="7308" spans="21:21" x14ac:dyDescent="0.2">
      <c r="U7308" s="460"/>
    </row>
    <row r="7309" spans="21:21" x14ac:dyDescent="0.2">
      <c r="U7309" s="460"/>
    </row>
    <row r="7310" spans="21:21" x14ac:dyDescent="0.2">
      <c r="U7310" s="460"/>
    </row>
    <row r="7311" spans="21:21" x14ac:dyDescent="0.2">
      <c r="U7311" s="460"/>
    </row>
    <row r="7312" spans="21:21" x14ac:dyDescent="0.2">
      <c r="U7312" s="460"/>
    </row>
    <row r="7313" spans="21:21" x14ac:dyDescent="0.2">
      <c r="U7313" s="460"/>
    </row>
    <row r="7314" spans="21:21" x14ac:dyDescent="0.2">
      <c r="U7314" s="460"/>
    </row>
    <row r="7315" spans="21:21" x14ac:dyDescent="0.2">
      <c r="U7315" s="460"/>
    </row>
    <row r="7316" spans="21:21" x14ac:dyDescent="0.2">
      <c r="U7316" s="460"/>
    </row>
    <row r="7317" spans="21:21" x14ac:dyDescent="0.2">
      <c r="U7317" s="460"/>
    </row>
    <row r="7318" spans="21:21" x14ac:dyDescent="0.2">
      <c r="U7318" s="460"/>
    </row>
    <row r="7319" spans="21:21" x14ac:dyDescent="0.2">
      <c r="U7319" s="460"/>
    </row>
    <row r="7320" spans="21:21" x14ac:dyDescent="0.2">
      <c r="U7320" s="460"/>
    </row>
    <row r="7321" spans="21:21" x14ac:dyDescent="0.2">
      <c r="U7321" s="460"/>
    </row>
    <row r="7322" spans="21:21" x14ac:dyDescent="0.2">
      <c r="U7322" s="460"/>
    </row>
    <row r="7323" spans="21:21" x14ac:dyDescent="0.2">
      <c r="U7323" s="460"/>
    </row>
    <row r="7324" spans="21:21" x14ac:dyDescent="0.2">
      <c r="U7324" s="460"/>
    </row>
    <row r="7325" spans="21:21" x14ac:dyDescent="0.2">
      <c r="U7325" s="460"/>
    </row>
    <row r="7326" spans="21:21" x14ac:dyDescent="0.2">
      <c r="U7326" s="460"/>
    </row>
    <row r="7327" spans="21:21" x14ac:dyDescent="0.2">
      <c r="U7327" s="460"/>
    </row>
    <row r="7328" spans="21:21" x14ac:dyDescent="0.2">
      <c r="U7328" s="460"/>
    </row>
    <row r="7329" spans="21:21" x14ac:dyDescent="0.2">
      <c r="U7329" s="460"/>
    </row>
    <row r="7330" spans="21:21" x14ac:dyDescent="0.2">
      <c r="U7330" s="460"/>
    </row>
    <row r="7331" spans="21:21" x14ac:dyDescent="0.2">
      <c r="U7331" s="460"/>
    </row>
    <row r="7332" spans="21:21" x14ac:dyDescent="0.2">
      <c r="U7332" s="460"/>
    </row>
    <row r="7333" spans="21:21" x14ac:dyDescent="0.2">
      <c r="U7333" s="460"/>
    </row>
    <row r="7334" spans="21:21" x14ac:dyDescent="0.2">
      <c r="U7334" s="460"/>
    </row>
    <row r="7335" spans="21:21" x14ac:dyDescent="0.2">
      <c r="U7335" s="460"/>
    </row>
    <row r="7336" spans="21:21" x14ac:dyDescent="0.2">
      <c r="U7336" s="460"/>
    </row>
    <row r="7337" spans="21:21" x14ac:dyDescent="0.2">
      <c r="U7337" s="460"/>
    </row>
    <row r="7338" spans="21:21" x14ac:dyDescent="0.2">
      <c r="U7338" s="460"/>
    </row>
    <row r="7339" spans="21:21" x14ac:dyDescent="0.2">
      <c r="U7339" s="460"/>
    </row>
    <row r="7340" spans="21:21" x14ac:dyDescent="0.2">
      <c r="U7340" s="460"/>
    </row>
    <row r="7341" spans="21:21" x14ac:dyDescent="0.2">
      <c r="U7341" s="460"/>
    </row>
    <row r="7342" spans="21:21" x14ac:dyDescent="0.2">
      <c r="U7342" s="460"/>
    </row>
    <row r="7343" spans="21:21" x14ac:dyDescent="0.2">
      <c r="U7343" s="460"/>
    </row>
    <row r="7344" spans="21:21" x14ac:dyDescent="0.2">
      <c r="U7344" s="460"/>
    </row>
    <row r="7345" spans="21:21" x14ac:dyDescent="0.2">
      <c r="U7345" s="460"/>
    </row>
    <row r="7346" spans="21:21" x14ac:dyDescent="0.2">
      <c r="U7346" s="460"/>
    </row>
    <row r="7347" spans="21:21" x14ac:dyDescent="0.2">
      <c r="U7347" s="460"/>
    </row>
    <row r="7348" spans="21:21" x14ac:dyDescent="0.2">
      <c r="U7348" s="460"/>
    </row>
    <row r="7349" spans="21:21" x14ac:dyDescent="0.2">
      <c r="U7349" s="460"/>
    </row>
    <row r="7350" spans="21:21" x14ac:dyDescent="0.2">
      <c r="U7350" s="460"/>
    </row>
    <row r="7351" spans="21:21" x14ac:dyDescent="0.2">
      <c r="U7351" s="460"/>
    </row>
    <row r="7352" spans="21:21" x14ac:dyDescent="0.2">
      <c r="U7352" s="460"/>
    </row>
    <row r="7353" spans="21:21" x14ac:dyDescent="0.2">
      <c r="U7353" s="460"/>
    </row>
    <row r="7354" spans="21:21" x14ac:dyDescent="0.2">
      <c r="U7354" s="460"/>
    </row>
    <row r="7355" spans="21:21" x14ac:dyDescent="0.2">
      <c r="U7355" s="460"/>
    </row>
    <row r="7356" spans="21:21" x14ac:dyDescent="0.2">
      <c r="U7356" s="460"/>
    </row>
    <row r="7357" spans="21:21" x14ac:dyDescent="0.2">
      <c r="U7357" s="460"/>
    </row>
    <row r="7358" spans="21:21" x14ac:dyDescent="0.2">
      <c r="U7358" s="460"/>
    </row>
    <row r="7359" spans="21:21" x14ac:dyDescent="0.2">
      <c r="U7359" s="460"/>
    </row>
    <row r="7360" spans="21:21" x14ac:dyDescent="0.2">
      <c r="U7360" s="460"/>
    </row>
    <row r="7361" spans="21:21" x14ac:dyDescent="0.2">
      <c r="U7361" s="460"/>
    </row>
    <row r="7362" spans="21:21" x14ac:dyDescent="0.2">
      <c r="U7362" s="460"/>
    </row>
    <row r="7363" spans="21:21" x14ac:dyDescent="0.2">
      <c r="U7363" s="460"/>
    </row>
    <row r="7364" spans="21:21" x14ac:dyDescent="0.2">
      <c r="U7364" s="460"/>
    </row>
    <row r="7365" spans="21:21" x14ac:dyDescent="0.2">
      <c r="U7365" s="460"/>
    </row>
    <row r="7366" spans="21:21" x14ac:dyDescent="0.2">
      <c r="U7366" s="460"/>
    </row>
    <row r="7367" spans="21:21" x14ac:dyDescent="0.2">
      <c r="U7367" s="460"/>
    </row>
    <row r="7368" spans="21:21" x14ac:dyDescent="0.2">
      <c r="U7368" s="460"/>
    </row>
    <row r="7369" spans="21:21" x14ac:dyDescent="0.2">
      <c r="U7369" s="460"/>
    </row>
    <row r="7370" spans="21:21" x14ac:dyDescent="0.2">
      <c r="U7370" s="460"/>
    </row>
    <row r="7371" spans="21:21" x14ac:dyDescent="0.2">
      <c r="U7371" s="460"/>
    </row>
    <row r="7372" spans="21:21" x14ac:dyDescent="0.2">
      <c r="U7372" s="460"/>
    </row>
    <row r="7373" spans="21:21" x14ac:dyDescent="0.2">
      <c r="U7373" s="460"/>
    </row>
    <row r="7374" spans="21:21" x14ac:dyDescent="0.2">
      <c r="U7374" s="460"/>
    </row>
    <row r="7375" spans="21:21" x14ac:dyDescent="0.2">
      <c r="U7375" s="460"/>
    </row>
    <row r="7376" spans="21:21" x14ac:dyDescent="0.2">
      <c r="U7376" s="460"/>
    </row>
    <row r="7377" spans="21:21" x14ac:dyDescent="0.2">
      <c r="U7377" s="460"/>
    </row>
    <row r="7378" spans="21:21" x14ac:dyDescent="0.2">
      <c r="U7378" s="460"/>
    </row>
    <row r="7379" spans="21:21" x14ac:dyDescent="0.2">
      <c r="U7379" s="460"/>
    </row>
    <row r="7380" spans="21:21" x14ac:dyDescent="0.2">
      <c r="U7380" s="460"/>
    </row>
    <row r="7381" spans="21:21" x14ac:dyDescent="0.2">
      <c r="U7381" s="460"/>
    </row>
    <row r="7382" spans="21:21" x14ac:dyDescent="0.2">
      <c r="U7382" s="460"/>
    </row>
    <row r="7383" spans="21:21" x14ac:dyDescent="0.2">
      <c r="U7383" s="460"/>
    </row>
    <row r="7384" spans="21:21" x14ac:dyDescent="0.2">
      <c r="U7384" s="460"/>
    </row>
    <row r="7385" spans="21:21" x14ac:dyDescent="0.2">
      <c r="U7385" s="460"/>
    </row>
    <row r="7386" spans="21:21" x14ac:dyDescent="0.2">
      <c r="U7386" s="460"/>
    </row>
    <row r="7387" spans="21:21" x14ac:dyDescent="0.2">
      <c r="U7387" s="460"/>
    </row>
    <row r="7388" spans="21:21" x14ac:dyDescent="0.2">
      <c r="U7388" s="460"/>
    </row>
    <row r="7389" spans="21:21" x14ac:dyDescent="0.2">
      <c r="U7389" s="460"/>
    </row>
    <row r="7390" spans="21:21" x14ac:dyDescent="0.2">
      <c r="U7390" s="460"/>
    </row>
    <row r="7391" spans="21:21" x14ac:dyDescent="0.2">
      <c r="U7391" s="460"/>
    </row>
    <row r="7392" spans="21:21" x14ac:dyDescent="0.2">
      <c r="U7392" s="460"/>
    </row>
    <row r="7393" spans="21:21" x14ac:dyDescent="0.2">
      <c r="U7393" s="460"/>
    </row>
    <row r="7394" spans="21:21" x14ac:dyDescent="0.2">
      <c r="U7394" s="460"/>
    </row>
    <row r="7395" spans="21:21" x14ac:dyDescent="0.2">
      <c r="U7395" s="460"/>
    </row>
    <row r="7396" spans="21:21" x14ac:dyDescent="0.2">
      <c r="U7396" s="460"/>
    </row>
    <row r="7397" spans="21:21" x14ac:dyDescent="0.2">
      <c r="U7397" s="460"/>
    </row>
    <row r="7398" spans="21:21" x14ac:dyDescent="0.2">
      <c r="U7398" s="460"/>
    </row>
    <row r="7399" spans="21:21" x14ac:dyDescent="0.2">
      <c r="U7399" s="460"/>
    </row>
    <row r="7400" spans="21:21" x14ac:dyDescent="0.2">
      <c r="U7400" s="460"/>
    </row>
    <row r="7401" spans="21:21" x14ac:dyDescent="0.2">
      <c r="U7401" s="460"/>
    </row>
    <row r="7402" spans="21:21" x14ac:dyDescent="0.2">
      <c r="U7402" s="460"/>
    </row>
    <row r="7403" spans="21:21" x14ac:dyDescent="0.2">
      <c r="U7403" s="460"/>
    </row>
    <row r="7404" spans="21:21" x14ac:dyDescent="0.2">
      <c r="U7404" s="460"/>
    </row>
    <row r="7405" spans="21:21" x14ac:dyDescent="0.2">
      <c r="U7405" s="460"/>
    </row>
    <row r="7406" spans="21:21" x14ac:dyDescent="0.2">
      <c r="U7406" s="460"/>
    </row>
    <row r="7407" spans="21:21" x14ac:dyDescent="0.2">
      <c r="U7407" s="460"/>
    </row>
    <row r="7408" spans="21:21" x14ac:dyDescent="0.2">
      <c r="U7408" s="460"/>
    </row>
    <row r="7409" spans="21:21" x14ac:dyDescent="0.2">
      <c r="U7409" s="460"/>
    </row>
    <row r="7410" spans="21:21" x14ac:dyDescent="0.2">
      <c r="U7410" s="460"/>
    </row>
    <row r="7411" spans="21:21" x14ac:dyDescent="0.2">
      <c r="U7411" s="460"/>
    </row>
    <row r="7412" spans="21:21" x14ac:dyDescent="0.2">
      <c r="U7412" s="460"/>
    </row>
    <row r="7413" spans="21:21" x14ac:dyDescent="0.2">
      <c r="U7413" s="460"/>
    </row>
    <row r="7414" spans="21:21" x14ac:dyDescent="0.2">
      <c r="U7414" s="460"/>
    </row>
    <row r="7415" spans="21:21" x14ac:dyDescent="0.2">
      <c r="U7415" s="460"/>
    </row>
    <row r="7416" spans="21:21" x14ac:dyDescent="0.2">
      <c r="U7416" s="460"/>
    </row>
    <row r="7417" spans="21:21" x14ac:dyDescent="0.2">
      <c r="U7417" s="460"/>
    </row>
    <row r="7418" spans="21:21" x14ac:dyDescent="0.2">
      <c r="U7418" s="460"/>
    </row>
    <row r="7419" spans="21:21" x14ac:dyDescent="0.2">
      <c r="U7419" s="460"/>
    </row>
    <row r="7420" spans="21:21" x14ac:dyDescent="0.2">
      <c r="U7420" s="460"/>
    </row>
    <row r="7421" spans="21:21" x14ac:dyDescent="0.2">
      <c r="U7421" s="460"/>
    </row>
    <row r="7422" spans="21:21" x14ac:dyDescent="0.2">
      <c r="U7422" s="460"/>
    </row>
    <row r="7423" spans="21:21" x14ac:dyDescent="0.2">
      <c r="U7423" s="460"/>
    </row>
    <row r="7424" spans="21:21" x14ac:dyDescent="0.2">
      <c r="U7424" s="460"/>
    </row>
    <row r="7425" spans="21:21" x14ac:dyDescent="0.2">
      <c r="U7425" s="460"/>
    </row>
    <row r="7426" spans="21:21" x14ac:dyDescent="0.2">
      <c r="U7426" s="460"/>
    </row>
    <row r="7427" spans="21:21" x14ac:dyDescent="0.2">
      <c r="U7427" s="460"/>
    </row>
    <row r="7428" spans="21:21" x14ac:dyDescent="0.2">
      <c r="U7428" s="460"/>
    </row>
    <row r="7429" spans="21:21" x14ac:dyDescent="0.2">
      <c r="U7429" s="460"/>
    </row>
    <row r="7430" spans="21:21" x14ac:dyDescent="0.2">
      <c r="U7430" s="460"/>
    </row>
    <row r="7431" spans="21:21" x14ac:dyDescent="0.2">
      <c r="U7431" s="460"/>
    </row>
    <row r="7432" spans="21:21" x14ac:dyDescent="0.2">
      <c r="U7432" s="460"/>
    </row>
    <row r="7433" spans="21:21" x14ac:dyDescent="0.2">
      <c r="U7433" s="460"/>
    </row>
    <row r="7434" spans="21:21" x14ac:dyDescent="0.2">
      <c r="U7434" s="460"/>
    </row>
    <row r="7435" spans="21:21" x14ac:dyDescent="0.2">
      <c r="U7435" s="460"/>
    </row>
    <row r="7436" spans="21:21" x14ac:dyDescent="0.2">
      <c r="U7436" s="460"/>
    </row>
    <row r="7437" spans="21:21" x14ac:dyDescent="0.2">
      <c r="U7437" s="460"/>
    </row>
    <row r="7438" spans="21:21" x14ac:dyDescent="0.2">
      <c r="U7438" s="460"/>
    </row>
    <row r="7439" spans="21:21" x14ac:dyDescent="0.2">
      <c r="U7439" s="460"/>
    </row>
    <row r="7440" spans="21:21" x14ac:dyDescent="0.2">
      <c r="U7440" s="460"/>
    </row>
    <row r="7441" spans="21:21" x14ac:dyDescent="0.2">
      <c r="U7441" s="460"/>
    </row>
    <row r="7442" spans="21:21" x14ac:dyDescent="0.2">
      <c r="U7442" s="460"/>
    </row>
    <row r="7443" spans="21:21" x14ac:dyDescent="0.2">
      <c r="U7443" s="460"/>
    </row>
    <row r="7444" spans="21:21" x14ac:dyDescent="0.2">
      <c r="U7444" s="460"/>
    </row>
    <row r="7445" spans="21:21" x14ac:dyDescent="0.2">
      <c r="U7445" s="460"/>
    </row>
    <row r="7446" spans="21:21" x14ac:dyDescent="0.2">
      <c r="U7446" s="460"/>
    </row>
    <row r="7447" spans="21:21" x14ac:dyDescent="0.2">
      <c r="U7447" s="460"/>
    </row>
    <row r="7448" spans="21:21" x14ac:dyDescent="0.2">
      <c r="U7448" s="460"/>
    </row>
    <row r="7449" spans="21:21" x14ac:dyDescent="0.2">
      <c r="U7449" s="460"/>
    </row>
    <row r="7450" spans="21:21" x14ac:dyDescent="0.2">
      <c r="U7450" s="460"/>
    </row>
    <row r="7451" spans="21:21" x14ac:dyDescent="0.2">
      <c r="U7451" s="460"/>
    </row>
    <row r="7452" spans="21:21" x14ac:dyDescent="0.2">
      <c r="U7452" s="460"/>
    </row>
    <row r="7453" spans="21:21" x14ac:dyDescent="0.2">
      <c r="U7453" s="460"/>
    </row>
    <row r="7454" spans="21:21" x14ac:dyDescent="0.2">
      <c r="U7454" s="460"/>
    </row>
    <row r="7455" spans="21:21" x14ac:dyDescent="0.2">
      <c r="U7455" s="460"/>
    </row>
    <row r="7456" spans="21:21" x14ac:dyDescent="0.2">
      <c r="U7456" s="460"/>
    </row>
    <row r="7457" spans="21:21" x14ac:dyDescent="0.2">
      <c r="U7457" s="460"/>
    </row>
    <row r="7458" spans="21:21" x14ac:dyDescent="0.2">
      <c r="U7458" s="460"/>
    </row>
    <row r="7459" spans="21:21" x14ac:dyDescent="0.2">
      <c r="U7459" s="460"/>
    </row>
    <row r="7460" spans="21:21" x14ac:dyDescent="0.2">
      <c r="U7460" s="460"/>
    </row>
    <row r="7461" spans="21:21" x14ac:dyDescent="0.2">
      <c r="U7461" s="460"/>
    </row>
    <row r="7462" spans="21:21" x14ac:dyDescent="0.2">
      <c r="U7462" s="460"/>
    </row>
    <row r="7463" spans="21:21" x14ac:dyDescent="0.2">
      <c r="U7463" s="460"/>
    </row>
    <row r="7464" spans="21:21" x14ac:dyDescent="0.2">
      <c r="U7464" s="460"/>
    </row>
    <row r="7465" spans="21:21" x14ac:dyDescent="0.2">
      <c r="U7465" s="460"/>
    </row>
    <row r="7466" spans="21:21" x14ac:dyDescent="0.2">
      <c r="U7466" s="460"/>
    </row>
    <row r="7467" spans="21:21" x14ac:dyDescent="0.2">
      <c r="U7467" s="460"/>
    </row>
    <row r="7468" spans="21:21" x14ac:dyDescent="0.2">
      <c r="U7468" s="460"/>
    </row>
    <row r="7469" spans="21:21" x14ac:dyDescent="0.2">
      <c r="U7469" s="460"/>
    </row>
    <row r="7470" spans="21:21" x14ac:dyDescent="0.2">
      <c r="U7470" s="460"/>
    </row>
    <row r="7471" spans="21:21" x14ac:dyDescent="0.2">
      <c r="U7471" s="460"/>
    </row>
    <row r="7472" spans="21:21" x14ac:dyDescent="0.2">
      <c r="U7472" s="460"/>
    </row>
    <row r="7473" spans="21:21" x14ac:dyDescent="0.2">
      <c r="U7473" s="460"/>
    </row>
    <row r="7474" spans="21:21" x14ac:dyDescent="0.2">
      <c r="U7474" s="460"/>
    </row>
    <row r="7475" spans="21:21" x14ac:dyDescent="0.2">
      <c r="U7475" s="460"/>
    </row>
    <row r="7476" spans="21:21" x14ac:dyDescent="0.2">
      <c r="U7476" s="460"/>
    </row>
    <row r="7477" spans="21:21" x14ac:dyDescent="0.2">
      <c r="U7477" s="460"/>
    </row>
    <row r="7478" spans="21:21" x14ac:dyDescent="0.2">
      <c r="U7478" s="460"/>
    </row>
    <row r="7479" spans="21:21" x14ac:dyDescent="0.2">
      <c r="U7479" s="460"/>
    </row>
    <row r="7480" spans="21:21" x14ac:dyDescent="0.2">
      <c r="U7480" s="460"/>
    </row>
    <row r="7481" spans="21:21" x14ac:dyDescent="0.2">
      <c r="U7481" s="460"/>
    </row>
    <row r="7482" spans="21:21" x14ac:dyDescent="0.2">
      <c r="U7482" s="460"/>
    </row>
    <row r="7483" spans="21:21" x14ac:dyDescent="0.2">
      <c r="U7483" s="460"/>
    </row>
    <row r="7484" spans="21:21" x14ac:dyDescent="0.2">
      <c r="U7484" s="460"/>
    </row>
    <row r="7485" spans="21:21" x14ac:dyDescent="0.2">
      <c r="U7485" s="460"/>
    </row>
    <row r="7486" spans="21:21" x14ac:dyDescent="0.2">
      <c r="U7486" s="460"/>
    </row>
    <row r="7487" spans="21:21" x14ac:dyDescent="0.2">
      <c r="U7487" s="460"/>
    </row>
    <row r="7488" spans="21:21" x14ac:dyDescent="0.2">
      <c r="U7488" s="460"/>
    </row>
    <row r="7489" spans="21:21" x14ac:dyDescent="0.2">
      <c r="U7489" s="460"/>
    </row>
    <row r="7490" spans="21:21" x14ac:dyDescent="0.2">
      <c r="U7490" s="460"/>
    </row>
    <row r="7491" spans="21:21" x14ac:dyDescent="0.2">
      <c r="U7491" s="460"/>
    </row>
    <row r="7492" spans="21:21" x14ac:dyDescent="0.2">
      <c r="U7492" s="460"/>
    </row>
    <row r="7493" spans="21:21" x14ac:dyDescent="0.2">
      <c r="U7493" s="460"/>
    </row>
    <row r="7494" spans="21:21" x14ac:dyDescent="0.2">
      <c r="U7494" s="460"/>
    </row>
    <row r="7495" spans="21:21" x14ac:dyDescent="0.2">
      <c r="U7495" s="460"/>
    </row>
    <row r="7496" spans="21:21" x14ac:dyDescent="0.2">
      <c r="U7496" s="460"/>
    </row>
    <row r="7497" spans="21:21" x14ac:dyDescent="0.2">
      <c r="U7497" s="460"/>
    </row>
    <row r="7498" spans="21:21" x14ac:dyDescent="0.2">
      <c r="U7498" s="460"/>
    </row>
    <row r="7499" spans="21:21" x14ac:dyDescent="0.2">
      <c r="U7499" s="460"/>
    </row>
    <row r="7500" spans="21:21" x14ac:dyDescent="0.2">
      <c r="U7500" s="460"/>
    </row>
    <row r="7501" spans="21:21" x14ac:dyDescent="0.2">
      <c r="U7501" s="460"/>
    </row>
    <row r="7502" spans="21:21" x14ac:dyDescent="0.2">
      <c r="U7502" s="460"/>
    </row>
    <row r="7503" spans="21:21" x14ac:dyDescent="0.2">
      <c r="U7503" s="460"/>
    </row>
    <row r="7504" spans="21:21" x14ac:dyDescent="0.2">
      <c r="U7504" s="460"/>
    </row>
    <row r="7505" spans="21:21" x14ac:dyDescent="0.2">
      <c r="U7505" s="460"/>
    </row>
    <row r="7506" spans="21:21" x14ac:dyDescent="0.2">
      <c r="U7506" s="460"/>
    </row>
    <row r="7507" spans="21:21" x14ac:dyDescent="0.2">
      <c r="U7507" s="460"/>
    </row>
    <row r="7508" spans="21:21" x14ac:dyDescent="0.2">
      <c r="U7508" s="460"/>
    </row>
    <row r="7509" spans="21:21" x14ac:dyDescent="0.2">
      <c r="U7509" s="460"/>
    </row>
    <row r="7510" spans="21:21" x14ac:dyDescent="0.2">
      <c r="U7510" s="460"/>
    </row>
    <row r="7511" spans="21:21" x14ac:dyDescent="0.2">
      <c r="U7511" s="460"/>
    </row>
    <row r="7512" spans="21:21" x14ac:dyDescent="0.2">
      <c r="U7512" s="460"/>
    </row>
    <row r="7513" spans="21:21" x14ac:dyDescent="0.2">
      <c r="U7513" s="460"/>
    </row>
    <row r="7514" spans="21:21" x14ac:dyDescent="0.2">
      <c r="U7514" s="460"/>
    </row>
    <row r="7515" spans="21:21" x14ac:dyDescent="0.2">
      <c r="U7515" s="460"/>
    </row>
    <row r="7516" spans="21:21" x14ac:dyDescent="0.2">
      <c r="U7516" s="460"/>
    </row>
    <row r="7517" spans="21:21" x14ac:dyDescent="0.2">
      <c r="U7517" s="460"/>
    </row>
    <row r="7518" spans="21:21" x14ac:dyDescent="0.2">
      <c r="U7518" s="460"/>
    </row>
    <row r="7519" spans="21:21" x14ac:dyDescent="0.2">
      <c r="U7519" s="460"/>
    </row>
    <row r="7520" spans="21:21" x14ac:dyDescent="0.2">
      <c r="U7520" s="460"/>
    </row>
    <row r="7521" spans="21:21" x14ac:dyDescent="0.2">
      <c r="U7521" s="460"/>
    </row>
    <row r="7522" spans="21:21" x14ac:dyDescent="0.2">
      <c r="U7522" s="460"/>
    </row>
    <row r="7523" spans="21:21" x14ac:dyDescent="0.2">
      <c r="U7523" s="460"/>
    </row>
    <row r="7524" spans="21:21" x14ac:dyDescent="0.2">
      <c r="U7524" s="460"/>
    </row>
    <row r="7525" spans="21:21" x14ac:dyDescent="0.2">
      <c r="U7525" s="460"/>
    </row>
    <row r="7526" spans="21:21" x14ac:dyDescent="0.2">
      <c r="U7526" s="460"/>
    </row>
    <row r="7527" spans="21:21" x14ac:dyDescent="0.2">
      <c r="U7527" s="460"/>
    </row>
    <row r="7528" spans="21:21" x14ac:dyDescent="0.2">
      <c r="U7528" s="460"/>
    </row>
    <row r="7529" spans="21:21" x14ac:dyDescent="0.2">
      <c r="U7529" s="460"/>
    </row>
    <row r="7530" spans="21:21" x14ac:dyDescent="0.2">
      <c r="U7530" s="460"/>
    </row>
    <row r="7531" spans="21:21" x14ac:dyDescent="0.2">
      <c r="U7531" s="460"/>
    </row>
    <row r="7532" spans="21:21" x14ac:dyDescent="0.2">
      <c r="U7532" s="460"/>
    </row>
    <row r="7533" spans="21:21" x14ac:dyDescent="0.2">
      <c r="U7533" s="460"/>
    </row>
    <row r="7534" spans="21:21" x14ac:dyDescent="0.2">
      <c r="U7534" s="460"/>
    </row>
    <row r="7535" spans="21:21" x14ac:dyDescent="0.2">
      <c r="U7535" s="460"/>
    </row>
    <row r="7536" spans="21:21" x14ac:dyDescent="0.2">
      <c r="U7536" s="460"/>
    </row>
    <row r="7537" spans="21:21" x14ac:dyDescent="0.2">
      <c r="U7537" s="460"/>
    </row>
    <row r="7538" spans="21:21" x14ac:dyDescent="0.2">
      <c r="U7538" s="460"/>
    </row>
    <row r="7539" spans="21:21" x14ac:dyDescent="0.2">
      <c r="U7539" s="460"/>
    </row>
    <row r="7540" spans="21:21" x14ac:dyDescent="0.2">
      <c r="U7540" s="460"/>
    </row>
    <row r="7541" spans="21:21" x14ac:dyDescent="0.2">
      <c r="U7541" s="460"/>
    </row>
    <row r="7542" spans="21:21" x14ac:dyDescent="0.2">
      <c r="U7542" s="460"/>
    </row>
    <row r="7543" spans="21:21" x14ac:dyDescent="0.2">
      <c r="U7543" s="460"/>
    </row>
    <row r="7544" spans="21:21" x14ac:dyDescent="0.2">
      <c r="U7544" s="460"/>
    </row>
    <row r="7545" spans="21:21" x14ac:dyDescent="0.2">
      <c r="U7545" s="460"/>
    </row>
    <row r="7546" spans="21:21" x14ac:dyDescent="0.2">
      <c r="U7546" s="460"/>
    </row>
    <row r="7547" spans="21:21" x14ac:dyDescent="0.2">
      <c r="U7547" s="460"/>
    </row>
    <row r="7548" spans="21:21" x14ac:dyDescent="0.2">
      <c r="U7548" s="460"/>
    </row>
    <row r="7549" spans="21:21" x14ac:dyDescent="0.2">
      <c r="U7549" s="460"/>
    </row>
    <row r="7550" spans="21:21" x14ac:dyDescent="0.2">
      <c r="U7550" s="460"/>
    </row>
    <row r="7551" spans="21:21" x14ac:dyDescent="0.2">
      <c r="U7551" s="460"/>
    </row>
    <row r="7552" spans="21:21" x14ac:dyDescent="0.2">
      <c r="U7552" s="460"/>
    </row>
    <row r="7553" spans="21:21" x14ac:dyDescent="0.2">
      <c r="U7553" s="460"/>
    </row>
    <row r="7554" spans="21:21" x14ac:dyDescent="0.2">
      <c r="U7554" s="460"/>
    </row>
    <row r="7555" spans="21:21" x14ac:dyDescent="0.2">
      <c r="U7555" s="460"/>
    </row>
    <row r="7556" spans="21:21" x14ac:dyDescent="0.2">
      <c r="U7556" s="460"/>
    </row>
    <row r="7557" spans="21:21" x14ac:dyDescent="0.2">
      <c r="U7557" s="460"/>
    </row>
    <row r="7558" spans="21:21" x14ac:dyDescent="0.2">
      <c r="U7558" s="460"/>
    </row>
    <row r="7559" spans="21:21" x14ac:dyDescent="0.2">
      <c r="U7559" s="460"/>
    </row>
    <row r="7560" spans="21:21" x14ac:dyDescent="0.2">
      <c r="U7560" s="460"/>
    </row>
    <row r="7561" spans="21:21" x14ac:dyDescent="0.2">
      <c r="U7561" s="460"/>
    </row>
    <row r="7562" spans="21:21" x14ac:dyDescent="0.2">
      <c r="U7562" s="460"/>
    </row>
    <row r="7563" spans="21:21" x14ac:dyDescent="0.2">
      <c r="U7563" s="460"/>
    </row>
    <row r="7564" spans="21:21" x14ac:dyDescent="0.2">
      <c r="U7564" s="460"/>
    </row>
    <row r="7565" spans="21:21" x14ac:dyDescent="0.2">
      <c r="U7565" s="460"/>
    </row>
    <row r="7566" spans="21:21" x14ac:dyDescent="0.2">
      <c r="U7566" s="460"/>
    </row>
    <row r="7567" spans="21:21" x14ac:dyDescent="0.2">
      <c r="U7567" s="460"/>
    </row>
    <row r="7568" spans="21:21" x14ac:dyDescent="0.2">
      <c r="U7568" s="460"/>
    </row>
    <row r="7569" spans="21:21" x14ac:dyDescent="0.2">
      <c r="U7569" s="460"/>
    </row>
    <row r="7570" spans="21:21" x14ac:dyDescent="0.2">
      <c r="U7570" s="460"/>
    </row>
    <row r="7571" spans="21:21" x14ac:dyDescent="0.2">
      <c r="U7571" s="460"/>
    </row>
    <row r="7572" spans="21:21" x14ac:dyDescent="0.2">
      <c r="U7572" s="460"/>
    </row>
    <row r="7573" spans="21:21" x14ac:dyDescent="0.2">
      <c r="U7573" s="460"/>
    </row>
    <row r="7574" spans="21:21" x14ac:dyDescent="0.2">
      <c r="U7574" s="460"/>
    </row>
    <row r="7575" spans="21:21" x14ac:dyDescent="0.2">
      <c r="U7575" s="460"/>
    </row>
    <row r="7576" spans="21:21" x14ac:dyDescent="0.2">
      <c r="U7576" s="460"/>
    </row>
    <row r="7577" spans="21:21" x14ac:dyDescent="0.2">
      <c r="U7577" s="460"/>
    </row>
    <row r="7578" spans="21:21" x14ac:dyDescent="0.2">
      <c r="U7578" s="460"/>
    </row>
    <row r="7579" spans="21:21" x14ac:dyDescent="0.2">
      <c r="U7579" s="460"/>
    </row>
    <row r="7580" spans="21:21" x14ac:dyDescent="0.2">
      <c r="U7580" s="460"/>
    </row>
    <row r="7581" spans="21:21" x14ac:dyDescent="0.2">
      <c r="U7581" s="460"/>
    </row>
    <row r="7582" spans="21:21" x14ac:dyDescent="0.2">
      <c r="U7582" s="460"/>
    </row>
    <row r="7583" spans="21:21" x14ac:dyDescent="0.2">
      <c r="U7583" s="460"/>
    </row>
    <row r="7584" spans="21:21" x14ac:dyDescent="0.2">
      <c r="U7584" s="460"/>
    </row>
    <row r="7585" spans="21:21" x14ac:dyDescent="0.2">
      <c r="U7585" s="460"/>
    </row>
    <row r="7586" spans="21:21" x14ac:dyDescent="0.2">
      <c r="U7586" s="460"/>
    </row>
    <row r="7587" spans="21:21" x14ac:dyDescent="0.2">
      <c r="U7587" s="460"/>
    </row>
    <row r="7588" spans="21:21" x14ac:dyDescent="0.2">
      <c r="U7588" s="460"/>
    </row>
    <row r="7589" spans="21:21" x14ac:dyDescent="0.2">
      <c r="U7589" s="460"/>
    </row>
    <row r="7590" spans="21:21" x14ac:dyDescent="0.2">
      <c r="U7590" s="460"/>
    </row>
    <row r="7591" spans="21:21" x14ac:dyDescent="0.2">
      <c r="U7591" s="460"/>
    </row>
    <row r="7592" spans="21:21" x14ac:dyDescent="0.2">
      <c r="U7592" s="460"/>
    </row>
    <row r="7593" spans="21:21" x14ac:dyDescent="0.2">
      <c r="U7593" s="460"/>
    </row>
    <row r="7594" spans="21:21" x14ac:dyDescent="0.2">
      <c r="U7594" s="460"/>
    </row>
    <row r="7595" spans="21:21" x14ac:dyDescent="0.2">
      <c r="U7595" s="460"/>
    </row>
    <row r="7596" spans="21:21" x14ac:dyDescent="0.2">
      <c r="U7596" s="460"/>
    </row>
    <row r="7597" spans="21:21" x14ac:dyDescent="0.2">
      <c r="U7597" s="460"/>
    </row>
    <row r="7598" spans="21:21" x14ac:dyDescent="0.2">
      <c r="U7598" s="460"/>
    </row>
    <row r="7599" spans="21:21" x14ac:dyDescent="0.2">
      <c r="U7599" s="460"/>
    </row>
    <row r="7600" spans="21:21" x14ac:dyDescent="0.2">
      <c r="U7600" s="460"/>
    </row>
    <row r="7601" spans="21:21" x14ac:dyDescent="0.2">
      <c r="U7601" s="460"/>
    </row>
    <row r="7602" spans="21:21" x14ac:dyDescent="0.2">
      <c r="U7602" s="460"/>
    </row>
    <row r="7603" spans="21:21" x14ac:dyDescent="0.2">
      <c r="U7603" s="460"/>
    </row>
    <row r="7604" spans="21:21" x14ac:dyDescent="0.2">
      <c r="U7604" s="460"/>
    </row>
    <row r="7605" spans="21:21" x14ac:dyDescent="0.2">
      <c r="U7605" s="460"/>
    </row>
    <row r="7606" spans="21:21" x14ac:dyDescent="0.2">
      <c r="U7606" s="460"/>
    </row>
    <row r="7607" spans="21:21" x14ac:dyDescent="0.2">
      <c r="U7607" s="460"/>
    </row>
    <row r="7608" spans="21:21" x14ac:dyDescent="0.2">
      <c r="U7608" s="460"/>
    </row>
    <row r="7609" spans="21:21" x14ac:dyDescent="0.2">
      <c r="U7609" s="460"/>
    </row>
    <row r="7610" spans="21:21" x14ac:dyDescent="0.2">
      <c r="U7610" s="460"/>
    </row>
    <row r="7611" spans="21:21" x14ac:dyDescent="0.2">
      <c r="U7611" s="460"/>
    </row>
    <row r="7612" spans="21:21" x14ac:dyDescent="0.2">
      <c r="U7612" s="460"/>
    </row>
    <row r="7613" spans="21:21" x14ac:dyDescent="0.2">
      <c r="U7613" s="460"/>
    </row>
    <row r="7614" spans="21:21" x14ac:dyDescent="0.2">
      <c r="U7614" s="460"/>
    </row>
    <row r="7615" spans="21:21" x14ac:dyDescent="0.2">
      <c r="U7615" s="460"/>
    </row>
    <row r="7616" spans="21:21" x14ac:dyDescent="0.2">
      <c r="U7616" s="460"/>
    </row>
    <row r="7617" spans="21:21" x14ac:dyDescent="0.2">
      <c r="U7617" s="460"/>
    </row>
    <row r="7618" spans="21:21" x14ac:dyDescent="0.2">
      <c r="U7618" s="460"/>
    </row>
    <row r="7619" spans="21:21" x14ac:dyDescent="0.2">
      <c r="U7619" s="460"/>
    </row>
    <row r="7620" spans="21:21" x14ac:dyDescent="0.2">
      <c r="U7620" s="460"/>
    </row>
    <row r="7621" spans="21:21" x14ac:dyDescent="0.2">
      <c r="U7621" s="460"/>
    </row>
    <row r="7622" spans="21:21" x14ac:dyDescent="0.2">
      <c r="U7622" s="460"/>
    </row>
    <row r="7623" spans="21:21" x14ac:dyDescent="0.2">
      <c r="U7623" s="460"/>
    </row>
    <row r="7624" spans="21:21" x14ac:dyDescent="0.2">
      <c r="U7624" s="460"/>
    </row>
    <row r="7625" spans="21:21" x14ac:dyDescent="0.2">
      <c r="U7625" s="460"/>
    </row>
    <row r="7626" spans="21:21" x14ac:dyDescent="0.2">
      <c r="U7626" s="460"/>
    </row>
    <row r="7627" spans="21:21" x14ac:dyDescent="0.2">
      <c r="U7627" s="460"/>
    </row>
    <row r="7628" spans="21:21" x14ac:dyDescent="0.2">
      <c r="U7628" s="460"/>
    </row>
    <row r="7629" spans="21:21" x14ac:dyDescent="0.2">
      <c r="U7629" s="460"/>
    </row>
    <row r="7630" spans="21:21" x14ac:dyDescent="0.2">
      <c r="U7630" s="460"/>
    </row>
    <row r="7631" spans="21:21" x14ac:dyDescent="0.2">
      <c r="U7631" s="460"/>
    </row>
    <row r="7632" spans="21:21" x14ac:dyDescent="0.2">
      <c r="U7632" s="460"/>
    </row>
    <row r="7633" spans="21:21" x14ac:dyDescent="0.2">
      <c r="U7633" s="460"/>
    </row>
    <row r="7634" spans="21:21" x14ac:dyDescent="0.2">
      <c r="U7634" s="460"/>
    </row>
    <row r="7635" spans="21:21" x14ac:dyDescent="0.2">
      <c r="U7635" s="460"/>
    </row>
    <row r="7636" spans="21:21" x14ac:dyDescent="0.2">
      <c r="U7636" s="460"/>
    </row>
    <row r="7637" spans="21:21" x14ac:dyDescent="0.2">
      <c r="U7637" s="460"/>
    </row>
    <row r="7638" spans="21:21" x14ac:dyDescent="0.2">
      <c r="U7638" s="460"/>
    </row>
    <row r="7639" spans="21:21" x14ac:dyDescent="0.2">
      <c r="U7639" s="460"/>
    </row>
    <row r="7640" spans="21:21" x14ac:dyDescent="0.2">
      <c r="U7640" s="460"/>
    </row>
    <row r="7641" spans="21:21" x14ac:dyDescent="0.2">
      <c r="U7641" s="460"/>
    </row>
    <row r="7642" spans="21:21" x14ac:dyDescent="0.2">
      <c r="U7642" s="460"/>
    </row>
    <row r="7643" spans="21:21" x14ac:dyDescent="0.2">
      <c r="U7643" s="460"/>
    </row>
    <row r="7644" spans="21:21" x14ac:dyDescent="0.2">
      <c r="U7644" s="460"/>
    </row>
    <row r="7645" spans="21:21" x14ac:dyDescent="0.2">
      <c r="U7645" s="460"/>
    </row>
    <row r="7646" spans="21:21" x14ac:dyDescent="0.2">
      <c r="U7646" s="460"/>
    </row>
    <row r="7647" spans="21:21" x14ac:dyDescent="0.2">
      <c r="U7647" s="460"/>
    </row>
    <row r="7648" spans="21:21" x14ac:dyDescent="0.2">
      <c r="U7648" s="460"/>
    </row>
    <row r="7649" spans="21:21" x14ac:dyDescent="0.2">
      <c r="U7649" s="460"/>
    </row>
    <row r="7650" spans="21:21" x14ac:dyDescent="0.2">
      <c r="U7650" s="460"/>
    </row>
    <row r="7651" spans="21:21" x14ac:dyDescent="0.2">
      <c r="U7651" s="460"/>
    </row>
    <row r="7652" spans="21:21" x14ac:dyDescent="0.2">
      <c r="U7652" s="460"/>
    </row>
    <row r="7653" spans="21:21" x14ac:dyDescent="0.2">
      <c r="U7653" s="460"/>
    </row>
    <row r="7654" spans="21:21" x14ac:dyDescent="0.2">
      <c r="U7654" s="460"/>
    </row>
    <row r="7655" spans="21:21" x14ac:dyDescent="0.2">
      <c r="U7655" s="460"/>
    </row>
    <row r="7656" spans="21:21" x14ac:dyDescent="0.2">
      <c r="U7656" s="460"/>
    </row>
    <row r="7657" spans="21:21" x14ac:dyDescent="0.2">
      <c r="U7657" s="460"/>
    </row>
    <row r="7658" spans="21:21" x14ac:dyDescent="0.2">
      <c r="U7658" s="460"/>
    </row>
    <row r="7659" spans="21:21" x14ac:dyDescent="0.2">
      <c r="U7659" s="460"/>
    </row>
    <row r="7660" spans="21:21" x14ac:dyDescent="0.2">
      <c r="U7660" s="460"/>
    </row>
    <row r="7661" spans="21:21" x14ac:dyDescent="0.2">
      <c r="U7661" s="460"/>
    </row>
    <row r="7662" spans="21:21" x14ac:dyDescent="0.2">
      <c r="U7662" s="460"/>
    </row>
    <row r="7663" spans="21:21" x14ac:dyDescent="0.2">
      <c r="U7663" s="460"/>
    </row>
    <row r="7664" spans="21:21" x14ac:dyDescent="0.2">
      <c r="U7664" s="460"/>
    </row>
    <row r="7665" spans="21:21" x14ac:dyDescent="0.2">
      <c r="U7665" s="460"/>
    </row>
    <row r="7666" spans="21:21" x14ac:dyDescent="0.2">
      <c r="U7666" s="460"/>
    </row>
    <row r="7667" spans="21:21" x14ac:dyDescent="0.2">
      <c r="U7667" s="460"/>
    </row>
    <row r="7668" spans="21:21" x14ac:dyDescent="0.2">
      <c r="U7668" s="460"/>
    </row>
    <row r="7669" spans="21:21" x14ac:dyDescent="0.2">
      <c r="U7669" s="460"/>
    </row>
    <row r="7670" spans="21:21" x14ac:dyDescent="0.2">
      <c r="U7670" s="460"/>
    </row>
    <row r="7671" spans="21:21" x14ac:dyDescent="0.2">
      <c r="U7671" s="460"/>
    </row>
    <row r="7672" spans="21:21" x14ac:dyDescent="0.2">
      <c r="U7672" s="460"/>
    </row>
    <row r="7673" spans="21:21" x14ac:dyDescent="0.2">
      <c r="U7673" s="460"/>
    </row>
    <row r="7674" spans="21:21" x14ac:dyDescent="0.2">
      <c r="U7674" s="460"/>
    </row>
    <row r="7675" spans="21:21" x14ac:dyDescent="0.2">
      <c r="U7675" s="460"/>
    </row>
    <row r="7676" spans="21:21" x14ac:dyDescent="0.2">
      <c r="U7676" s="460"/>
    </row>
    <row r="7677" spans="21:21" x14ac:dyDescent="0.2">
      <c r="U7677" s="460"/>
    </row>
    <row r="7678" spans="21:21" x14ac:dyDescent="0.2">
      <c r="U7678" s="460"/>
    </row>
    <row r="7679" spans="21:21" x14ac:dyDescent="0.2">
      <c r="U7679" s="460"/>
    </row>
    <row r="7680" spans="21:21" x14ac:dyDescent="0.2">
      <c r="U7680" s="460"/>
    </row>
    <row r="7681" spans="21:21" x14ac:dyDescent="0.2">
      <c r="U7681" s="460"/>
    </row>
    <row r="7682" spans="21:21" x14ac:dyDescent="0.2">
      <c r="U7682" s="460"/>
    </row>
    <row r="7683" spans="21:21" x14ac:dyDescent="0.2">
      <c r="U7683" s="460"/>
    </row>
    <row r="7684" spans="21:21" x14ac:dyDescent="0.2">
      <c r="U7684" s="460"/>
    </row>
    <row r="7685" spans="21:21" x14ac:dyDescent="0.2">
      <c r="U7685" s="460"/>
    </row>
    <row r="7686" spans="21:21" x14ac:dyDescent="0.2">
      <c r="U7686" s="460"/>
    </row>
    <row r="7687" spans="21:21" x14ac:dyDescent="0.2">
      <c r="U7687" s="460"/>
    </row>
    <row r="7688" spans="21:21" x14ac:dyDescent="0.2">
      <c r="U7688" s="460"/>
    </row>
    <row r="7689" spans="21:21" x14ac:dyDescent="0.2">
      <c r="U7689" s="460"/>
    </row>
    <row r="7690" spans="21:21" x14ac:dyDescent="0.2">
      <c r="U7690" s="460"/>
    </row>
    <row r="7691" spans="21:21" x14ac:dyDescent="0.2">
      <c r="U7691" s="460"/>
    </row>
    <row r="7692" spans="21:21" x14ac:dyDescent="0.2">
      <c r="U7692" s="460"/>
    </row>
    <row r="7693" spans="21:21" x14ac:dyDescent="0.2">
      <c r="U7693" s="460"/>
    </row>
    <row r="7694" spans="21:21" x14ac:dyDescent="0.2">
      <c r="U7694" s="460"/>
    </row>
    <row r="7695" spans="21:21" x14ac:dyDescent="0.2">
      <c r="U7695" s="460"/>
    </row>
    <row r="7696" spans="21:21" x14ac:dyDescent="0.2">
      <c r="U7696" s="460"/>
    </row>
    <row r="7697" spans="21:21" x14ac:dyDescent="0.2">
      <c r="U7697" s="460"/>
    </row>
    <row r="7698" spans="21:21" x14ac:dyDescent="0.2">
      <c r="U7698" s="460"/>
    </row>
    <row r="7699" spans="21:21" x14ac:dyDescent="0.2">
      <c r="U7699" s="460"/>
    </row>
    <row r="7700" spans="21:21" x14ac:dyDescent="0.2">
      <c r="U7700" s="460"/>
    </row>
    <row r="7701" spans="21:21" x14ac:dyDescent="0.2">
      <c r="U7701" s="460"/>
    </row>
    <row r="7702" spans="21:21" x14ac:dyDescent="0.2">
      <c r="U7702" s="460"/>
    </row>
    <row r="7703" spans="21:21" x14ac:dyDescent="0.2">
      <c r="U7703" s="460"/>
    </row>
    <row r="7704" spans="21:21" x14ac:dyDescent="0.2">
      <c r="U7704" s="460"/>
    </row>
    <row r="7705" spans="21:21" x14ac:dyDescent="0.2">
      <c r="U7705" s="460"/>
    </row>
    <row r="7706" spans="21:21" x14ac:dyDescent="0.2">
      <c r="U7706" s="460"/>
    </row>
    <row r="7707" spans="21:21" x14ac:dyDescent="0.2">
      <c r="U7707" s="460"/>
    </row>
    <row r="7708" spans="21:21" x14ac:dyDescent="0.2">
      <c r="U7708" s="460"/>
    </row>
    <row r="7709" spans="21:21" x14ac:dyDescent="0.2">
      <c r="U7709" s="460"/>
    </row>
    <row r="7710" spans="21:21" x14ac:dyDescent="0.2">
      <c r="U7710" s="460"/>
    </row>
    <row r="7711" spans="21:21" x14ac:dyDescent="0.2">
      <c r="U7711" s="460"/>
    </row>
    <row r="7712" spans="21:21" x14ac:dyDescent="0.2">
      <c r="U7712" s="460"/>
    </row>
    <row r="7713" spans="21:21" x14ac:dyDescent="0.2">
      <c r="U7713" s="460"/>
    </row>
    <row r="7714" spans="21:21" x14ac:dyDescent="0.2">
      <c r="U7714" s="460"/>
    </row>
    <row r="7715" spans="21:21" x14ac:dyDescent="0.2">
      <c r="U7715" s="460"/>
    </row>
    <row r="7716" spans="21:21" x14ac:dyDescent="0.2">
      <c r="U7716" s="460"/>
    </row>
    <row r="7717" spans="21:21" x14ac:dyDescent="0.2">
      <c r="U7717" s="460"/>
    </row>
    <row r="7718" spans="21:21" x14ac:dyDescent="0.2">
      <c r="U7718" s="460"/>
    </row>
    <row r="7719" spans="21:21" x14ac:dyDescent="0.2">
      <c r="U7719" s="460"/>
    </row>
    <row r="7720" spans="21:21" x14ac:dyDescent="0.2">
      <c r="U7720" s="460"/>
    </row>
    <row r="7721" spans="21:21" x14ac:dyDescent="0.2">
      <c r="U7721" s="460"/>
    </row>
    <row r="7722" spans="21:21" x14ac:dyDescent="0.2">
      <c r="U7722" s="460"/>
    </row>
    <row r="7723" spans="21:21" x14ac:dyDescent="0.2">
      <c r="U7723" s="460"/>
    </row>
    <row r="7724" spans="21:21" x14ac:dyDescent="0.2">
      <c r="U7724" s="460"/>
    </row>
    <row r="7725" spans="21:21" x14ac:dyDescent="0.2">
      <c r="U7725" s="460"/>
    </row>
    <row r="7726" spans="21:21" x14ac:dyDescent="0.2">
      <c r="U7726" s="460"/>
    </row>
    <row r="7727" spans="21:21" x14ac:dyDescent="0.2">
      <c r="U7727" s="460"/>
    </row>
    <row r="7728" spans="21:21" x14ac:dyDescent="0.2">
      <c r="U7728" s="460"/>
    </row>
    <row r="7729" spans="21:21" x14ac:dyDescent="0.2">
      <c r="U7729" s="460"/>
    </row>
    <row r="7730" spans="21:21" x14ac:dyDescent="0.2">
      <c r="U7730" s="460"/>
    </row>
    <row r="7731" spans="21:21" x14ac:dyDescent="0.2">
      <c r="U7731" s="460"/>
    </row>
    <row r="7732" spans="21:21" x14ac:dyDescent="0.2">
      <c r="U7732" s="460"/>
    </row>
    <row r="7733" spans="21:21" x14ac:dyDescent="0.2">
      <c r="U7733" s="460"/>
    </row>
    <row r="7734" spans="21:21" x14ac:dyDescent="0.2">
      <c r="U7734" s="460"/>
    </row>
    <row r="7735" spans="21:21" x14ac:dyDescent="0.2">
      <c r="U7735" s="460"/>
    </row>
    <row r="7736" spans="21:21" x14ac:dyDescent="0.2">
      <c r="U7736" s="460"/>
    </row>
    <row r="7737" spans="21:21" x14ac:dyDescent="0.2">
      <c r="U7737" s="460"/>
    </row>
    <row r="7738" spans="21:21" x14ac:dyDescent="0.2">
      <c r="U7738" s="460"/>
    </row>
    <row r="7739" spans="21:21" x14ac:dyDescent="0.2">
      <c r="U7739" s="460"/>
    </row>
    <row r="7740" spans="21:21" x14ac:dyDescent="0.2">
      <c r="U7740" s="460"/>
    </row>
    <row r="7741" spans="21:21" x14ac:dyDescent="0.2">
      <c r="U7741" s="460"/>
    </row>
    <row r="7742" spans="21:21" x14ac:dyDescent="0.2">
      <c r="U7742" s="460"/>
    </row>
    <row r="7743" spans="21:21" x14ac:dyDescent="0.2">
      <c r="U7743" s="460"/>
    </row>
    <row r="7744" spans="21:21" x14ac:dyDescent="0.2">
      <c r="U7744" s="460"/>
    </row>
    <row r="7745" spans="21:21" x14ac:dyDescent="0.2">
      <c r="U7745" s="460"/>
    </row>
    <row r="7746" spans="21:21" x14ac:dyDescent="0.2">
      <c r="U7746" s="460"/>
    </row>
    <row r="7747" spans="21:21" x14ac:dyDescent="0.2">
      <c r="U7747" s="460"/>
    </row>
    <row r="7748" spans="21:21" x14ac:dyDescent="0.2">
      <c r="U7748" s="460"/>
    </row>
    <row r="7749" spans="21:21" x14ac:dyDescent="0.2">
      <c r="U7749" s="460"/>
    </row>
    <row r="7750" spans="21:21" x14ac:dyDescent="0.2">
      <c r="U7750" s="460"/>
    </row>
    <row r="7751" spans="21:21" x14ac:dyDescent="0.2">
      <c r="U7751" s="460"/>
    </row>
    <row r="7752" spans="21:21" x14ac:dyDescent="0.2">
      <c r="U7752" s="460"/>
    </row>
    <row r="7753" spans="21:21" x14ac:dyDescent="0.2">
      <c r="U7753" s="460"/>
    </row>
    <row r="7754" spans="21:21" x14ac:dyDescent="0.2">
      <c r="U7754" s="460"/>
    </row>
    <row r="7755" spans="21:21" x14ac:dyDescent="0.2">
      <c r="U7755" s="460"/>
    </row>
    <row r="7756" spans="21:21" x14ac:dyDescent="0.2">
      <c r="U7756" s="460"/>
    </row>
    <row r="7757" spans="21:21" x14ac:dyDescent="0.2">
      <c r="U7757" s="460"/>
    </row>
    <row r="7758" spans="21:21" x14ac:dyDescent="0.2">
      <c r="U7758" s="460"/>
    </row>
    <row r="7759" spans="21:21" x14ac:dyDescent="0.2">
      <c r="U7759" s="460"/>
    </row>
    <row r="7760" spans="21:21" x14ac:dyDescent="0.2">
      <c r="U7760" s="460"/>
    </row>
    <row r="7761" spans="21:21" x14ac:dyDescent="0.2">
      <c r="U7761" s="460"/>
    </row>
    <row r="7762" spans="21:21" x14ac:dyDescent="0.2">
      <c r="U7762" s="460"/>
    </row>
    <row r="7763" spans="21:21" x14ac:dyDescent="0.2">
      <c r="U7763" s="460"/>
    </row>
    <row r="7764" spans="21:21" x14ac:dyDescent="0.2">
      <c r="U7764" s="460"/>
    </row>
    <row r="7765" spans="21:21" x14ac:dyDescent="0.2">
      <c r="U7765" s="460"/>
    </row>
    <row r="7766" spans="21:21" x14ac:dyDescent="0.2">
      <c r="U7766" s="460"/>
    </row>
    <row r="7767" spans="21:21" x14ac:dyDescent="0.2">
      <c r="U7767" s="460"/>
    </row>
    <row r="7768" spans="21:21" x14ac:dyDescent="0.2">
      <c r="U7768" s="460"/>
    </row>
    <row r="7769" spans="21:21" x14ac:dyDescent="0.2">
      <c r="U7769" s="460"/>
    </row>
    <row r="7770" spans="21:21" x14ac:dyDescent="0.2">
      <c r="U7770" s="460"/>
    </row>
    <row r="7771" spans="21:21" x14ac:dyDescent="0.2">
      <c r="U7771" s="460"/>
    </row>
    <row r="7772" spans="21:21" x14ac:dyDescent="0.2">
      <c r="U7772" s="460"/>
    </row>
    <row r="7773" spans="21:21" x14ac:dyDescent="0.2">
      <c r="U7773" s="460"/>
    </row>
    <row r="7774" spans="21:21" x14ac:dyDescent="0.2">
      <c r="U7774" s="460"/>
    </row>
    <row r="7775" spans="21:21" x14ac:dyDescent="0.2">
      <c r="U7775" s="460"/>
    </row>
    <row r="7776" spans="21:21" x14ac:dyDescent="0.2">
      <c r="U7776" s="460"/>
    </row>
    <row r="7777" spans="21:21" x14ac:dyDescent="0.2">
      <c r="U7777" s="460"/>
    </row>
    <row r="7778" spans="21:21" x14ac:dyDescent="0.2">
      <c r="U7778" s="460"/>
    </row>
    <row r="7779" spans="21:21" x14ac:dyDescent="0.2">
      <c r="U7779" s="460"/>
    </row>
    <row r="7780" spans="21:21" x14ac:dyDescent="0.2">
      <c r="U7780" s="460"/>
    </row>
    <row r="7781" spans="21:21" x14ac:dyDescent="0.2">
      <c r="U7781" s="460"/>
    </row>
    <row r="7782" spans="21:21" x14ac:dyDescent="0.2">
      <c r="U7782" s="460"/>
    </row>
    <row r="7783" spans="21:21" x14ac:dyDescent="0.2">
      <c r="U7783" s="460"/>
    </row>
    <row r="7784" spans="21:21" x14ac:dyDescent="0.2">
      <c r="U7784" s="460"/>
    </row>
    <row r="7785" spans="21:21" x14ac:dyDescent="0.2">
      <c r="U7785" s="460"/>
    </row>
    <row r="7786" spans="21:21" x14ac:dyDescent="0.2">
      <c r="U7786" s="460"/>
    </row>
    <row r="7787" spans="21:21" x14ac:dyDescent="0.2">
      <c r="U7787" s="460"/>
    </row>
    <row r="7788" spans="21:21" x14ac:dyDescent="0.2">
      <c r="U7788" s="460"/>
    </row>
    <row r="7789" spans="21:21" x14ac:dyDescent="0.2">
      <c r="U7789" s="460"/>
    </row>
    <row r="7790" spans="21:21" x14ac:dyDescent="0.2">
      <c r="U7790" s="460"/>
    </row>
    <row r="7791" spans="21:21" x14ac:dyDescent="0.2">
      <c r="U7791" s="460"/>
    </row>
    <row r="7792" spans="21:21" x14ac:dyDescent="0.2">
      <c r="U7792" s="460"/>
    </row>
    <row r="7793" spans="21:21" x14ac:dyDescent="0.2">
      <c r="U7793" s="460"/>
    </row>
    <row r="7794" spans="21:21" x14ac:dyDescent="0.2">
      <c r="U7794" s="460"/>
    </row>
    <row r="7795" spans="21:21" x14ac:dyDescent="0.2">
      <c r="U7795" s="460"/>
    </row>
    <row r="7796" spans="21:21" x14ac:dyDescent="0.2">
      <c r="U7796" s="460"/>
    </row>
    <row r="7797" spans="21:21" x14ac:dyDescent="0.2">
      <c r="U7797" s="460"/>
    </row>
    <row r="7798" spans="21:21" x14ac:dyDescent="0.2">
      <c r="U7798" s="460"/>
    </row>
    <row r="7799" spans="21:21" x14ac:dyDescent="0.2">
      <c r="U7799" s="460"/>
    </row>
    <row r="7800" spans="21:21" x14ac:dyDescent="0.2">
      <c r="U7800" s="460"/>
    </row>
    <row r="7801" spans="21:21" x14ac:dyDescent="0.2">
      <c r="U7801" s="460"/>
    </row>
    <row r="7802" spans="21:21" x14ac:dyDescent="0.2">
      <c r="U7802" s="460"/>
    </row>
    <row r="7803" spans="21:21" x14ac:dyDescent="0.2">
      <c r="U7803" s="460"/>
    </row>
    <row r="7804" spans="21:21" x14ac:dyDescent="0.2">
      <c r="U7804" s="460"/>
    </row>
    <row r="7805" spans="21:21" x14ac:dyDescent="0.2">
      <c r="U7805" s="460"/>
    </row>
    <row r="7806" spans="21:21" x14ac:dyDescent="0.2">
      <c r="U7806" s="460"/>
    </row>
    <row r="7807" spans="21:21" x14ac:dyDescent="0.2">
      <c r="U7807" s="460"/>
    </row>
    <row r="7808" spans="21:21" x14ac:dyDescent="0.2">
      <c r="U7808" s="460"/>
    </row>
    <row r="7809" spans="21:21" x14ac:dyDescent="0.2">
      <c r="U7809" s="460"/>
    </row>
    <row r="7810" spans="21:21" x14ac:dyDescent="0.2">
      <c r="U7810" s="460"/>
    </row>
    <row r="7811" spans="21:21" x14ac:dyDescent="0.2">
      <c r="U7811" s="460"/>
    </row>
    <row r="7812" spans="21:21" x14ac:dyDescent="0.2">
      <c r="U7812" s="460"/>
    </row>
    <row r="7813" spans="21:21" x14ac:dyDescent="0.2">
      <c r="U7813" s="460"/>
    </row>
    <row r="7814" spans="21:21" x14ac:dyDescent="0.2">
      <c r="U7814" s="460"/>
    </row>
    <row r="7815" spans="21:21" x14ac:dyDescent="0.2">
      <c r="U7815" s="460"/>
    </row>
    <row r="7816" spans="21:21" x14ac:dyDescent="0.2">
      <c r="U7816" s="460"/>
    </row>
    <row r="7817" spans="21:21" x14ac:dyDescent="0.2">
      <c r="U7817" s="460"/>
    </row>
    <row r="7818" spans="21:21" x14ac:dyDescent="0.2">
      <c r="U7818" s="460"/>
    </row>
    <row r="7819" spans="21:21" x14ac:dyDescent="0.2">
      <c r="U7819" s="460"/>
    </row>
    <row r="7820" spans="21:21" x14ac:dyDescent="0.2">
      <c r="U7820" s="460"/>
    </row>
    <row r="7821" spans="21:21" x14ac:dyDescent="0.2">
      <c r="U7821" s="460"/>
    </row>
    <row r="7822" spans="21:21" x14ac:dyDescent="0.2">
      <c r="U7822" s="460"/>
    </row>
    <row r="7823" spans="21:21" x14ac:dyDescent="0.2">
      <c r="U7823" s="460"/>
    </row>
    <row r="7824" spans="21:21" x14ac:dyDescent="0.2">
      <c r="U7824" s="460"/>
    </row>
    <row r="7825" spans="21:21" x14ac:dyDescent="0.2">
      <c r="U7825" s="460"/>
    </row>
    <row r="7826" spans="21:21" x14ac:dyDescent="0.2">
      <c r="U7826" s="460"/>
    </row>
    <row r="7827" spans="21:21" x14ac:dyDescent="0.2">
      <c r="U7827" s="460"/>
    </row>
    <row r="7828" spans="21:21" x14ac:dyDescent="0.2">
      <c r="U7828" s="460"/>
    </row>
    <row r="7829" spans="21:21" x14ac:dyDescent="0.2">
      <c r="U7829" s="460"/>
    </row>
    <row r="7830" spans="21:21" x14ac:dyDescent="0.2">
      <c r="U7830" s="460"/>
    </row>
    <row r="7831" spans="21:21" x14ac:dyDescent="0.2">
      <c r="U7831" s="460"/>
    </row>
  </sheetData>
  <mergeCells count="54"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6:O56"/>
    <mergeCell ref="B73:D73"/>
    <mergeCell ref="E73:G73"/>
    <mergeCell ref="J56:L56"/>
    <mergeCell ref="A72:A73"/>
    <mergeCell ref="B56:D56"/>
    <mergeCell ref="E56:G56"/>
    <mergeCell ref="A55:A56"/>
    <mergeCell ref="J107:L107"/>
    <mergeCell ref="M107:O107"/>
    <mergeCell ref="A106:A107"/>
    <mergeCell ref="B107:D107"/>
    <mergeCell ref="E107:G107"/>
    <mergeCell ref="A123:A124"/>
    <mergeCell ref="B124:D124"/>
    <mergeCell ref="E124:G124"/>
    <mergeCell ref="A89:A90"/>
    <mergeCell ref="I55:I56"/>
    <mergeCell ref="I106:I107"/>
    <mergeCell ref="I140:I141"/>
    <mergeCell ref="J141:L141"/>
    <mergeCell ref="M141:O141"/>
    <mergeCell ref="A140:A141"/>
    <mergeCell ref="B141:D141"/>
    <mergeCell ref="E141:G141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1999 - 2016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'1999 - 2016'!Oblast_tisku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2013-01-04T15:04:52Z</cp:lastPrinted>
  <dcterms:created xsi:type="dcterms:W3CDTF">2002-01-04T10:24:39Z</dcterms:created>
  <dcterms:modified xsi:type="dcterms:W3CDTF">2016-12-02T09:29:12Z</dcterms:modified>
</cp:coreProperties>
</file>