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"/>
    </mc:Choice>
  </mc:AlternateContent>
  <bookViews>
    <workbookView xWindow="0" yWindow="0" windowWidth="24000" windowHeight="13425" tabRatio="891" activeTab="8"/>
  </bookViews>
  <sheets>
    <sheet name="D1-Úvodní list" sheetId="1" r:id="rId1"/>
    <sheet name="D2-Přehled zdrojů financování" sheetId="13" r:id="rId2"/>
    <sheet name="D3a-Součtová tab. pro pr. 1 a 3" sheetId="14" r:id="rId3"/>
    <sheet name="D3b-Součtová tab. pro pr. 2 a 4" sheetId="2" r:id="rId4"/>
    <sheet name="D4-Přehled o úhradách plateb" sheetId="7" r:id="rId5"/>
    <sheet name="D5-Mzdové prostředky" sheetId="3" r:id="rId6"/>
    <sheet name="D6-Tábory" sheetId="4" r:id="rId7"/>
    <sheet name="D7-Vzdělávání" sheetId="15" r:id="rId8"/>
    <sheet name="D8-Zahraničí " sheetId="6" r:id="rId9"/>
  </sheets>
  <definedNames>
    <definedName name="_xlnm.Print_Area" localSheetId="0">'D1-Úvodní list'!$A$1:$I$50</definedName>
    <definedName name="_xlnm.Print_Area" localSheetId="3">'D3b-Součtová tab. pro pr. 2 a 4'!$A$1:$B$28</definedName>
    <definedName name="_xlnm.Print_Area" localSheetId="4">'D4-Přehled o úhradách plateb'!$A$1:$F$512</definedName>
    <definedName name="_xlnm.Print_Area" localSheetId="5">'D5-Mzdové prostředky'!$A$1:$K$112</definedName>
    <definedName name="_xlnm.Print_Area" localSheetId="6">'D6-Tábory'!$A$1:$J$87</definedName>
    <definedName name="_xlnm.Print_Area" localSheetId="8">'D8-Zahraničí '!$A$1:$K$35</definedName>
  </definedNames>
  <calcPr calcId="152511"/>
</workbook>
</file>

<file path=xl/calcChain.xml><?xml version="1.0" encoding="utf-8"?>
<calcChain xmlns="http://schemas.openxmlformats.org/spreadsheetml/2006/main">
  <c r="M67" i="4" l="1"/>
  <c r="H50" i="15" l="1"/>
  <c r="H49" i="15"/>
  <c r="H48" i="15"/>
  <c r="H47" i="15"/>
  <c r="M77" i="4"/>
  <c r="M76" i="4"/>
  <c r="M75" i="4"/>
  <c r="M74" i="4"/>
  <c r="M73" i="4"/>
  <c r="M72" i="4"/>
  <c r="M71" i="4"/>
  <c r="M70" i="4"/>
  <c r="M69" i="4"/>
  <c r="M68" i="4"/>
  <c r="M66" i="4"/>
  <c r="M65" i="4"/>
  <c r="M64" i="4"/>
  <c r="G59" i="15"/>
  <c r="H57" i="15"/>
  <c r="H56" i="15"/>
  <c r="H55" i="15"/>
  <c r="H54" i="15"/>
  <c r="H53" i="15"/>
  <c r="H52" i="15"/>
  <c r="H51" i="15"/>
  <c r="H46" i="15"/>
  <c r="H45" i="15"/>
  <c r="H44" i="15"/>
  <c r="H43" i="15"/>
  <c r="H42" i="15"/>
  <c r="H41" i="15"/>
  <c r="H40" i="15"/>
  <c r="H39" i="15"/>
  <c r="H38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H13" i="15"/>
  <c r="H12" i="15"/>
  <c r="H11" i="15"/>
  <c r="H10" i="15"/>
  <c r="H9" i="15"/>
  <c r="H8" i="15"/>
  <c r="M63" i="4"/>
  <c r="M44" i="4" l="1"/>
  <c r="M43" i="4"/>
  <c r="M42" i="4"/>
  <c r="M41" i="4"/>
  <c r="M40" i="4"/>
  <c r="M39" i="4"/>
  <c r="M38" i="4"/>
  <c r="M37" i="4"/>
  <c r="M36" i="4"/>
  <c r="M22" i="6"/>
  <c r="M21" i="6"/>
  <c r="M20" i="6"/>
  <c r="M11" i="6"/>
  <c r="M10" i="6"/>
  <c r="M9" i="6"/>
  <c r="M8" i="6"/>
  <c r="L11" i="6"/>
  <c r="L10" i="6"/>
  <c r="L9" i="6"/>
  <c r="L8" i="6"/>
  <c r="M24" i="4" l="1"/>
  <c r="M25" i="4"/>
  <c r="M26" i="4"/>
  <c r="M27" i="4"/>
  <c r="M21" i="4"/>
  <c r="M22" i="4"/>
  <c r="M23" i="4"/>
  <c r="M20" i="4"/>
  <c r="M19" i="4"/>
  <c r="M18" i="4"/>
  <c r="M17" i="4"/>
  <c r="M16" i="4"/>
  <c r="M15" i="4"/>
  <c r="M14" i="4"/>
  <c r="M13" i="4"/>
  <c r="M12" i="4"/>
  <c r="M46" i="4" l="1"/>
  <c r="M45" i="4"/>
  <c r="M35" i="4"/>
  <c r="M51" i="4"/>
  <c r="M50" i="4" l="1"/>
  <c r="M49" i="4"/>
  <c r="M48" i="4"/>
  <c r="M47" i="4"/>
  <c r="M52" i="4"/>
  <c r="M53" i="4"/>
  <c r="M54" i="4"/>
  <c r="M34" i="4"/>
  <c r="M33" i="4"/>
  <c r="M32" i="4"/>
  <c r="M31" i="4"/>
  <c r="M30" i="4"/>
  <c r="M7" i="6" l="1"/>
  <c r="M12" i="6"/>
  <c r="L7" i="6"/>
  <c r="L12" i="6"/>
  <c r="K17" i="6"/>
  <c r="I17" i="6"/>
  <c r="H17" i="6"/>
  <c r="G17" i="6"/>
  <c r="F17" i="6"/>
  <c r="E17" i="6"/>
  <c r="K6" i="6"/>
  <c r="J6" i="6"/>
  <c r="I6" i="6"/>
  <c r="H6" i="6"/>
  <c r="G6" i="6"/>
  <c r="F6" i="6"/>
  <c r="E6" i="6"/>
  <c r="M16" i="6" l="1"/>
  <c r="M15" i="6"/>
  <c r="M14" i="6"/>
  <c r="M13" i="6"/>
  <c r="M6" i="6" s="1"/>
  <c r="L16" i="6"/>
  <c r="L15" i="6"/>
  <c r="L14" i="6"/>
  <c r="L13" i="6"/>
  <c r="L6" i="6" s="1"/>
  <c r="M81" i="4" l="1"/>
  <c r="M80" i="4"/>
  <c r="M79" i="4"/>
  <c r="M78" i="4"/>
  <c r="M62" i="4"/>
  <c r="M56" i="4"/>
  <c r="M55" i="4"/>
  <c r="M29" i="4"/>
  <c r="M28" i="4"/>
  <c r="M11" i="4"/>
  <c r="M10" i="4"/>
  <c r="M9" i="4"/>
  <c r="M8" i="4"/>
  <c r="M7" i="4"/>
  <c r="D13" i="13"/>
  <c r="D6" i="13"/>
  <c r="B16" i="14" l="1"/>
  <c r="D13" i="14"/>
  <c r="D11" i="14"/>
  <c r="D10" i="14"/>
  <c r="D9" i="14"/>
  <c r="D8" i="14"/>
  <c r="D7" i="14"/>
  <c r="D6" i="14"/>
  <c r="D5" i="14"/>
  <c r="E508" i="7" l="1"/>
  <c r="B15" i="14" s="1"/>
  <c r="J111" i="3" l="1"/>
  <c r="B27" i="2"/>
  <c r="D33" i="13"/>
  <c r="D17" i="13"/>
  <c r="M25" i="6" l="1"/>
  <c r="D24" i="2" l="1"/>
  <c r="D15" i="2"/>
  <c r="D16" i="2"/>
  <c r="D17" i="2"/>
  <c r="D18" i="2"/>
  <c r="D19" i="2"/>
  <c r="D20" i="2"/>
  <c r="D21" i="2"/>
  <c r="D22" i="2"/>
  <c r="D14" i="2"/>
  <c r="D12" i="2"/>
  <c r="D8" i="2"/>
  <c r="D9" i="2"/>
  <c r="D10" i="2"/>
  <c r="D7" i="2"/>
  <c r="B26" i="2"/>
  <c r="M19" i="6"/>
  <c r="M23" i="6"/>
  <c r="M24" i="6"/>
  <c r="M26" i="6"/>
  <c r="M27" i="6"/>
  <c r="B13" i="1" l="1"/>
  <c r="D508" i="7" l="1"/>
  <c r="J108" i="3"/>
  <c r="B15" i="1" s="1"/>
  <c r="B18" i="14" l="1"/>
  <c r="B20" i="14" s="1"/>
  <c r="B19" i="1"/>
  <c r="D16" i="13"/>
  <c r="D32" i="13"/>
  <c r="M18" i="6"/>
  <c r="M17" i="6" s="1"/>
  <c r="D5" i="2"/>
  <c r="B25" i="1" l="1"/>
  <c r="B23" i="1" l="1"/>
  <c r="L83" i="4" l="1"/>
</calcChain>
</file>

<file path=xl/comments1.xml><?xml version="1.0" encoding="utf-8"?>
<comments xmlns="http://schemas.openxmlformats.org/spreadsheetml/2006/main">
  <authors>
    <author>Vít Darek</author>
  </authors>
  <commentList>
    <comment ref="B13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D3a-buňka B15 / list D3b-buňka B26, resp. list D4-buňka E63 (výchozí buňka)
</t>
        </r>
      </text>
    </comment>
    <comment ref="B1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D5-buňka J32 (výchozí buňka)
</t>
        </r>
      </text>
    </comment>
    <comment ref="B19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D2-buňka C16 / list D2-buňka C32, resp. list D3a-buňka B18, resp. list D4-buňka D63 (výchozí buňka)
</t>
        </r>
      </text>
    </comment>
  </commentList>
</comments>
</file>

<file path=xl/comments2.xml><?xml version="1.0" encoding="utf-8"?>
<comments xmlns="http://schemas.openxmlformats.org/spreadsheetml/2006/main">
  <authors>
    <author>Vít Darek</author>
  </authors>
  <commentList>
    <comment ref="D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D63 (výchozí buňka), resp. list D3a-buňka B18, resp. list D1-řádek 19
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
C7-C12 + C14-C15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D63 (výchozí buňka), resp. list D3a-buňka B18, resp. list D1-řádek 19
</t>
        </r>
      </text>
    </comment>
    <comment ref="D33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C26-C31
</t>
        </r>
      </text>
    </comment>
  </commentList>
</comments>
</file>

<file path=xl/comments3.xml><?xml version="1.0" encoding="utf-8"?>
<comments xmlns="http://schemas.openxmlformats.org/spreadsheetml/2006/main">
  <authors>
    <author>Vít Darek</author>
  </authors>
  <commentList>
    <comment ref="B1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E63 (výchozí buňka), resp. list D1-řádek 13
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B6 až B11 + B13
</t>
        </r>
      </text>
    </comment>
    <comment ref="B1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D63 (výchozí buňka), resp. list D1-řádek 19, resp. list D2-buňka C16 / list D2-buňka C32</t>
        </r>
      </text>
    </comment>
  </commentList>
</comments>
</file>

<file path=xl/comments4.xml><?xml version="1.0" encoding="utf-8"?>
<comments xmlns="http://schemas.openxmlformats.org/spreadsheetml/2006/main">
  <authors>
    <author>Vít Darek</author>
  </authors>
  <commentList>
    <comment ref="B2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E63 (výchozí buňka), resp. list D1-řádek 13
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B5+B12+B24
</t>
        </r>
      </text>
    </comment>
  </commentList>
</comments>
</file>

<file path=xl/comments5.xml><?xml version="1.0" encoding="utf-8"?>
<comments xmlns="http://schemas.openxmlformats.org/spreadsheetml/2006/main">
  <authors>
    <author>Vít Darek</author>
  </authors>
  <commentList>
    <comment ref="D50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D2-buňka C16 / listu D2-buňka C32 (provázanost), resp. k listu D1-řádek 19 (provázanost), resp. k listu D3a-buňka B18 (provázanost)
</t>
        </r>
      </text>
    </comment>
    <comment ref="E50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B15 (provázanost) / listu D3b-buňka B26 (provázanost), resp. k listu D1-řádek 13 (provázanost)
</t>
        </r>
      </text>
    </comment>
  </commentList>
</comments>
</file>

<file path=xl/comments6.xml><?xml version="1.0" encoding="utf-8"?>
<comments xmlns="http://schemas.openxmlformats.org/spreadsheetml/2006/main">
  <authors>
    <author>Vít Darek</author>
  </authors>
  <commentList>
    <comment ref="J10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D1-řádek 15 (provázanost)
</t>
        </r>
      </text>
    </comment>
    <comment ref="J11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J33+J34
</t>
        </r>
      </text>
    </comment>
  </commentList>
</comments>
</file>

<file path=xl/sharedStrings.xml><?xml version="1.0" encoding="utf-8"?>
<sst xmlns="http://schemas.openxmlformats.org/spreadsheetml/2006/main" count="225" uniqueCount="160">
  <si>
    <t>Název organizace:</t>
  </si>
  <si>
    <t>Číslo rozhodnutí MŠMT: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</si>
  <si>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</si>
  <si>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</si>
  <si>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</si>
  <si>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</si>
  <si>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Přílohy: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</si>
  <si>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</si>
  <si>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</si>
  <si>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</si>
  <si>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</si>
  <si>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</si>
  <si>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</si>
  <si>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</si>
  <si>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</si>
  <si>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nájemné</t>
  </si>
  <si>
    <t>propagace</t>
  </si>
  <si>
    <t>energie</t>
  </si>
  <si>
    <t xml:space="preserve">opravy a údržba </t>
  </si>
  <si>
    <t>školení, vzdělávání</t>
  </si>
  <si>
    <t>Osobní náklady</t>
  </si>
  <si>
    <t>Skutečné čerpání dotace dle jednotlivých položek</t>
  </si>
  <si>
    <t>číslo dokladu</t>
  </si>
  <si>
    <t>částka v Kč</t>
  </si>
  <si>
    <t>Pozn.: vykazuje se výše hrubých mezd včetně povinných odvodů na SP a ZP</t>
  </si>
  <si>
    <t>Vyúčtování dotace na tábory</t>
  </si>
  <si>
    <t>Místo pobytu</t>
  </si>
  <si>
    <t>Termín</t>
  </si>
  <si>
    <t>Počet dnů</t>
  </si>
  <si>
    <t>Celkové náklady tábora</t>
  </si>
  <si>
    <t>Počet  účastníků</t>
  </si>
  <si>
    <t xml:space="preserve">Z dotace čerpáno Kč </t>
  </si>
  <si>
    <t>do 18 let</t>
  </si>
  <si>
    <t>Za správnost odpovídá (jméno):</t>
  </si>
  <si>
    <t>D4</t>
  </si>
  <si>
    <t>Název organizace oprávněné ke školení</t>
  </si>
  <si>
    <t xml:space="preserve"> Celkové náklady</t>
  </si>
  <si>
    <t>Počet účastníků</t>
  </si>
  <si>
    <t>Z dotace čerpáno Kč</t>
  </si>
  <si>
    <t>Vyúčtování mezinárodních výměn mládeže</t>
  </si>
  <si>
    <t>Účastníci ostatní</t>
  </si>
  <si>
    <t>Z dotace čerpáno</t>
  </si>
  <si>
    <t>vedoucí</t>
  </si>
  <si>
    <t>Doprava celkem</t>
  </si>
  <si>
    <t>Pobyt celkem</t>
  </si>
  <si>
    <t xml:space="preserve">A. výjezd českých účastníků </t>
  </si>
  <si>
    <t>X</t>
  </si>
  <si>
    <t>B. Pobyt účastníků akce v ČR</t>
  </si>
  <si>
    <t xml:space="preserve">C. Členské příspěvky v nadnárodních organizacích </t>
  </si>
  <si>
    <t>Výše příspěvku</t>
  </si>
  <si>
    <t>Kč</t>
  </si>
  <si>
    <t>, z dotace čerpáno max. 50%</t>
  </si>
  <si>
    <t xml:space="preserve">Za správnost odpovídá (jméno): </t>
  </si>
  <si>
    <t>`</t>
  </si>
  <si>
    <t>D5</t>
  </si>
  <si>
    <t>D6</t>
  </si>
  <si>
    <t>D7</t>
  </si>
  <si>
    <t xml:space="preserve"> </t>
  </si>
  <si>
    <r>
      <t xml:space="preserve"> (</t>
    </r>
    <r>
      <rPr>
        <b/>
        <sz val="11"/>
        <rFont val="Times New Roman"/>
        <family val="1"/>
        <charset val="238"/>
      </rPr>
      <t>Neinvestiční prostředky)</t>
    </r>
  </si>
  <si>
    <t xml:space="preserve">pol. </t>
  </si>
  <si>
    <t xml:space="preserve">účel použití </t>
  </si>
  <si>
    <t>18-26 se ZTP</t>
  </si>
  <si>
    <t xml:space="preserve">Vyúčtování akcí vzdělávacího charakteru </t>
  </si>
  <si>
    <t>hrazeno z dotace v Kč</t>
  </si>
  <si>
    <t>Celkové náklady projektu a čerpání dotace celkem</t>
  </si>
  <si>
    <t>Skutečné náklady celkem</t>
  </si>
  <si>
    <t>10 - 26 let</t>
  </si>
  <si>
    <t>Počet dnů, které lze zahrnout do dotace (min.3, max.14)</t>
  </si>
  <si>
    <t xml:space="preserve">      neinvestiční prostředky celkem (v Kč)</t>
  </si>
  <si>
    <t>Osobní náklady celkem</t>
  </si>
  <si>
    <t xml:space="preserve">       z toho mzdy</t>
  </si>
  <si>
    <t xml:space="preserve">       z toho DPP a DPČ 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</si>
  <si>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</si>
  <si>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</si>
  <si>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</si>
  <si>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</si>
  <si>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</si>
  <si>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</si>
  <si>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</si>
  <si>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</si>
  <si>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vybavení do 40 000 Kč, software do 60 000 Kč</t>
  </si>
  <si>
    <t>ostatní materiálové náklady</t>
  </si>
  <si>
    <t xml:space="preserve">     neinvestiční prostředky celkem (v Kč)</t>
  </si>
  <si>
    <t>Poskytovatel příspěvku</t>
  </si>
  <si>
    <t>D8</t>
  </si>
  <si>
    <t>Přehled zdrojů financování projektu</t>
  </si>
  <si>
    <t>Čerpané finanční prostředky v Kč</t>
  </si>
  <si>
    <t xml:space="preserve">Celkové náklady projektu </t>
  </si>
  <si>
    <t>Identifikace osoby, měsíc, druh pracovního poměru</t>
  </si>
  <si>
    <t>do 18 let se ZTP</t>
  </si>
  <si>
    <t>18-26 let</t>
  </si>
  <si>
    <t>vedoucích nad 26 let</t>
  </si>
  <si>
    <t>zimní 150 Kč</t>
  </si>
  <si>
    <t>ZTP 250 Kč</t>
  </si>
  <si>
    <t>letní 80 Kč</t>
  </si>
  <si>
    <t xml:space="preserve">celkem </t>
  </si>
  <si>
    <t>ano                ne</t>
  </si>
  <si>
    <t>poštovné, telefon, fax, internet</t>
  </si>
  <si>
    <t>externí pracovníci projektu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</si>
  <si>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</si>
  <si>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Výše účastnického poplatku</t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</si>
  <si>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</si>
  <si>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</si>
  <si>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</si>
  <si>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</si>
  <si>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</si>
  <si>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A) Tuto tabulku vyplňují pouze NNO s pobočnými spolky. Podrobnější kofinancování se uvádí pouze za ústředí. </t>
  </si>
  <si>
    <t xml:space="preserve">jiné </t>
  </si>
  <si>
    <t>B) Tuto tabulku vyplňují NNO bez pobočných spolků.</t>
  </si>
  <si>
    <t xml:space="preserve">MŠMT, odbor pro mládež </t>
  </si>
  <si>
    <t>Ústředí</t>
  </si>
  <si>
    <t>Pobočné spolky</t>
  </si>
  <si>
    <t>ostatní zdroje *</t>
  </si>
  <si>
    <t xml:space="preserve">částka v Kč </t>
  </si>
  <si>
    <t>a) LETNÍ TÁBORY</t>
  </si>
  <si>
    <t>B) ZIMNÍ TÁBORY</t>
  </si>
  <si>
    <t xml:space="preserve">Přehled realizovaných osobních nákladů projektu </t>
  </si>
  <si>
    <t>(příprava vedoucích, zdravotníků a hospodářů LT, apod.)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</si>
  <si>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</si>
  <si>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</si>
  <si>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</si>
  <si>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</si>
  <si>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</si>
  <si>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</si>
  <si>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</si>
  <si>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</si>
  <si>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</si>
  <si>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MAXIMUM možného čerpání dotace</t>
  </si>
  <si>
    <t>akceptací poslední schválený rozpočet (změna rozpočtu)</t>
  </si>
  <si>
    <t>90% z akceptací schváleného rozpočtu/změny rozpočtu (MINIMUM)</t>
  </si>
  <si>
    <t>100% z akceptací schváleného rozpočtu/změny rozpočtu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</si>
  <si>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</si>
  <si>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</si>
  <si>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</si>
  <si>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*) doložit výpisem z účtu</t>
  </si>
  <si>
    <r>
      <rPr>
        <b/>
        <sz val="10"/>
        <rFont val="Times New Roman"/>
        <family val="1"/>
        <charset val="238"/>
      </rPr>
      <t>k vyúčtování dotace nepřikládat a nezasílat kopie účetních dokladů</t>
    </r>
    <r>
      <rPr>
        <sz val="10"/>
        <rFont val="Times New Roman"/>
        <family val="1"/>
        <charset val="238"/>
      </rPr>
      <t xml:space="preserve"> </t>
    </r>
  </si>
  <si>
    <t>D2a</t>
  </si>
  <si>
    <t>D2b</t>
  </si>
  <si>
    <t>D3b</t>
  </si>
  <si>
    <t>D3a</t>
  </si>
  <si>
    <t>Aktivita</t>
  </si>
  <si>
    <t>podpora činnosti ústředí (kanceláře) spolku (provozní náklady na ústřední úrovni)</t>
  </si>
  <si>
    <t>přímá podpora činnosti členů nebo pobočných spolků (provozní náklady na lokální úrovni, centrální náklady přímé podpory pobočných spolků či členů)</t>
  </si>
  <si>
    <t>Osobní náklady *</t>
  </si>
  <si>
    <t>* Osobní náklady v jednotlivých aktivitách budou vyčleněny a uvedeny souhrnně v položce "Osobní náklady"</t>
  </si>
  <si>
    <t>tábory (letní, zimní)</t>
  </si>
  <si>
    <t>mezinárodní spolupráce</t>
  </si>
  <si>
    <t>vzdělávání dobrovolníků (pracovníků s dětmi a mládeží a dalších osob zajišťujících činnost NNO)</t>
  </si>
  <si>
    <t>ostatní volnočasové aktivity (náklady nejrůznějších akcí a aktivit dětí a mladých lidí mimo aktivity tábory, mezinárodní spolupráce a vzdělávání)</t>
  </si>
  <si>
    <t>CELKOVÉ NÁKLADY PROJEKTU</t>
  </si>
  <si>
    <t>DOTACE V %</t>
  </si>
  <si>
    <t>(Programy státní podpory práce s dětmi a mládeží pro nestátní neziskové organizace)</t>
  </si>
  <si>
    <t>D1</t>
  </si>
  <si>
    <t xml:space="preserve">  Vyúčtování účelové dotace za rok 2018</t>
  </si>
  <si>
    <t>celkem:</t>
  </si>
  <si>
    <r>
      <t xml:space="preserve">Náklady projektu hrazené z dotace / </t>
    </r>
    <r>
      <rPr>
        <b/>
        <sz val="20"/>
        <color rgb="FFC00000"/>
        <rFont val="Times New Roman"/>
        <family val="1"/>
        <charset val="238"/>
      </rPr>
      <t>program č. 1, 3</t>
    </r>
  </si>
  <si>
    <r>
      <t xml:space="preserve">Náklady projektu hrazené z dotace / </t>
    </r>
    <r>
      <rPr>
        <b/>
        <sz val="20"/>
        <color rgb="FFC00000"/>
        <rFont val="Times New Roman"/>
        <family val="1"/>
        <charset val="238"/>
      </rPr>
      <t>program č. 2, 4</t>
    </r>
  </si>
  <si>
    <t>Max. 50 % nákladů na dopravu pro české účastníky vč. vedoucích</t>
  </si>
  <si>
    <t>Max. 350 Kč na účastníky vč. vedoucích</t>
  </si>
  <si>
    <t>Součet Max. 50% nákladů a Max. 350 Kč (sl. J+K)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</si>
</sst>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.00\ &quot;Kč&quot;"/>
    <numFmt numFmtId="169" formatCode="#,##0\ &quot;Kč&quot;"/>
    <numFmt numFmtId="170" formatCode="d/m/yy;@"/>
    <numFmt numFmtId="171" formatCode="#,##0.0\ &quot;Kč&quot;"/>
  </numFmts>
  <fonts count="56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b/>
      <sz val="22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2"/>
      <color indexed="8"/>
      <name val="Times"/>
      <family val="1"/>
    </font>
    <font>
      <sz val="12"/>
      <color indexed="8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20"/>
      <color rgb="FFC00000"/>
      <name val="Times New Roman"/>
      <family val="1"/>
      <charset val="238"/>
    </font>
    <font>
      <b/>
      <i/>
      <sz val="13"/>
      <color rgb="FFC0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41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5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</cellStyleXfs>
  <cellXfs count="459">
    <xf numFmtId="0" fontId="0" fillId="0" borderId="0" xfId="0"/>
    <xf numFmtId="0" fontId="7" fillId="2" borderId="0" xfId="2" applyFont="1" applyFill="1"/>
    <xf numFmtId="0" fontId="7" fillId="4" borderId="0" xfId="2" applyFont="1" applyFill="1"/>
    <xf numFmtId="0" fontId="1" fillId="3" borderId="0" xfId="19" applyFill="1"/>
    <xf numFmtId="0" fontId="1" fillId="3" borderId="0" xfId="19" applyFill="1" applyBorder="1"/>
    <xf numFmtId="0" fontId="2" fillId="3" borderId="0" xfId="19" applyFont="1" applyFill="1" applyBorder="1"/>
    <xf numFmtId="0" fontId="2" fillId="3" borderId="0" xfId="19" applyFont="1" applyFill="1"/>
    <xf numFmtId="0" fontId="1" fillId="0" borderId="0" xfId="19" applyFill="1"/>
    <xf numFmtId="0" fontId="1" fillId="7" borderId="0" xfId="19" applyFill="1"/>
    <xf numFmtId="0" fontId="5" fillId="2" borderId="0" xfId="2" applyFont="1" applyFill="1" applyBorder="1" applyAlignment="1">
      <alignment horizontal="left"/>
    </xf>
    <xf numFmtId="4" fontId="31" fillId="0" borderId="38" xfId="13" applyNumberFormat="1" applyFont="1" applyBorder="1" applyAlignment="1" applyProtection="1">
      <alignment horizontal="right" vertical="center"/>
      <protection locked="0"/>
    </xf>
    <xf numFmtId="4" fontId="31" fillId="0" borderId="47" xfId="13" applyNumberFormat="1" applyFont="1" applyBorder="1" applyAlignment="1" applyProtection="1">
      <alignment horizontal="right" vertical="center"/>
      <protection locked="0"/>
    </xf>
    <xf numFmtId="0" fontId="22" fillId="7" borderId="0" xfId="19" applyFont="1" applyFill="1" applyAlignment="1">
      <alignment horizontal="right"/>
    </xf>
    <xf numFmtId="0" fontId="1" fillId="7" borderId="0" xfId="19" applyFill="1" applyBorder="1"/>
    <xf numFmtId="0" fontId="0" fillId="7" borderId="0" xfId="0" applyFill="1"/>
    <xf numFmtId="0" fontId="6" fillId="2" borderId="0" xfId="2" applyFont="1" applyFill="1" applyBorder="1" applyAlignment="1">
      <alignment horizontal="left"/>
    </xf>
    <xf numFmtId="0" fontId="6" fillId="2" borderId="0" xfId="2" applyFont="1" applyFill="1" applyAlignment="1">
      <alignment horizontal="left"/>
    </xf>
    <xf numFmtId="3" fontId="3" fillId="0" borderId="8" xfId="0" applyNumberFormat="1" applyFont="1" applyFill="1" applyBorder="1" applyAlignment="1" applyProtection="1">
      <alignment horizontal="right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170" fontId="3" fillId="0" borderId="8" xfId="0" applyNumberFormat="1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 applyProtection="1">
      <alignment horizontal="center" vertical="top" wrapText="1"/>
      <protection locked="0"/>
    </xf>
    <xf numFmtId="170" fontId="3" fillId="0" borderId="29" xfId="0" applyNumberFormat="1" applyFont="1" applyBorder="1" applyAlignment="1" applyProtection="1">
      <alignment horizontal="center" vertical="top" wrapText="1"/>
      <protection locked="0"/>
    </xf>
    <xf numFmtId="0" fontId="3" fillId="0" borderId="29" xfId="0" applyFont="1" applyBorder="1" applyAlignment="1" applyProtection="1">
      <alignment horizontal="center" vertical="top" wrapText="1"/>
      <protection locked="0"/>
    </xf>
    <xf numFmtId="0" fontId="3" fillId="0" borderId="19" xfId="0" applyFont="1" applyBorder="1" applyAlignment="1" applyProtection="1">
      <alignment horizontal="center" vertical="top" wrapText="1"/>
      <protection locked="0"/>
    </xf>
    <xf numFmtId="0" fontId="3" fillId="0" borderId="19" xfId="0" applyFont="1" applyFill="1" applyBorder="1" applyAlignment="1" applyProtection="1">
      <alignment horizontal="center" vertical="top" wrapText="1"/>
      <protection locked="0"/>
    </xf>
    <xf numFmtId="3" fontId="3" fillId="0" borderId="29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170" fontId="3" fillId="0" borderId="11" xfId="0" applyNumberFormat="1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44" xfId="0" applyFont="1" applyBorder="1" applyAlignment="1" applyProtection="1">
      <alignment horizontal="center" vertical="top" wrapText="1"/>
      <protection locked="0"/>
    </xf>
    <xf numFmtId="0" fontId="3" fillId="0" borderId="44" xfId="0" applyFont="1" applyFill="1" applyBorder="1" applyAlignment="1" applyProtection="1">
      <alignment horizontal="center" vertical="top" wrapText="1"/>
      <protection locked="0"/>
    </xf>
    <xf numFmtId="0" fontId="20" fillId="0" borderId="10" xfId="2" applyFont="1" applyBorder="1" applyAlignment="1" applyProtection="1">
      <alignment horizontal="center" vertical="top" wrapText="1"/>
      <protection locked="0"/>
    </xf>
    <xf numFmtId="170" fontId="20" fillId="0" borderId="11" xfId="2" applyNumberFormat="1" applyFont="1" applyBorder="1" applyAlignment="1" applyProtection="1">
      <alignment horizontal="center" vertical="top" wrapText="1"/>
      <protection locked="0"/>
    </xf>
    <xf numFmtId="169" fontId="20" fillId="0" borderId="11" xfId="2" applyNumberFormat="1" applyFont="1" applyBorder="1" applyAlignment="1" applyProtection="1">
      <alignment horizontal="right" vertical="top" wrapText="1"/>
      <protection locked="0"/>
    </xf>
    <xf numFmtId="0" fontId="20" fillId="0" borderId="11" xfId="2" applyFont="1" applyBorder="1" applyAlignment="1" applyProtection="1">
      <alignment horizontal="center" vertical="top" wrapText="1"/>
      <protection locked="0"/>
    </xf>
    <xf numFmtId="0" fontId="20" fillId="0" borderId="13" xfId="2" applyFont="1" applyBorder="1" applyAlignment="1" applyProtection="1">
      <alignment horizontal="center" vertical="top" wrapText="1"/>
      <protection locked="0"/>
    </xf>
    <xf numFmtId="170" fontId="20" fillId="0" borderId="8" xfId="2" applyNumberFormat="1" applyFont="1" applyBorder="1" applyAlignment="1" applyProtection="1">
      <alignment horizontal="center" vertical="top" wrapText="1"/>
      <protection locked="0"/>
    </xf>
    <xf numFmtId="169" fontId="20" fillId="0" borderId="8" xfId="2" applyNumberFormat="1" applyFont="1" applyBorder="1" applyAlignment="1" applyProtection="1">
      <alignment horizontal="right" vertical="top" wrapText="1"/>
      <protection locked="0"/>
    </xf>
    <xf numFmtId="0" fontId="20" fillId="0" borderId="8" xfId="2" applyFont="1" applyBorder="1" applyAlignment="1" applyProtection="1">
      <alignment horizontal="center" vertical="top" wrapText="1"/>
      <protection locked="0"/>
    </xf>
    <xf numFmtId="0" fontId="20" fillId="0" borderId="18" xfId="2" applyFont="1" applyBorder="1" applyAlignment="1" applyProtection="1">
      <alignment horizontal="center" vertical="top" wrapText="1"/>
      <protection locked="0"/>
    </xf>
    <xf numFmtId="170" fontId="20" fillId="0" borderId="29" xfId="2" applyNumberFormat="1" applyFont="1" applyBorder="1" applyAlignment="1" applyProtection="1">
      <alignment horizontal="center" vertical="top" wrapText="1"/>
      <protection locked="0"/>
    </xf>
    <xf numFmtId="169" fontId="20" fillId="0" borderId="29" xfId="2" applyNumberFormat="1" applyFont="1" applyBorder="1" applyAlignment="1" applyProtection="1">
      <alignment horizontal="right" vertical="top" wrapText="1"/>
      <protection locked="0"/>
    </xf>
    <xf numFmtId="0" fontId="20" fillId="0" borderId="29" xfId="2" applyFont="1" applyBorder="1" applyAlignment="1" applyProtection="1">
      <alignment horizontal="center" vertical="top" wrapText="1"/>
      <protection locked="0"/>
    </xf>
    <xf numFmtId="0" fontId="6" fillId="0" borderId="8" xfId="2" applyFont="1" applyFill="1" applyBorder="1" applyAlignment="1" applyProtection="1">
      <alignment horizontal="center" vertical="center" wrapText="1"/>
      <protection locked="0"/>
    </xf>
    <xf numFmtId="169" fontId="6" fillId="0" borderId="8" xfId="2" applyNumberFormat="1" applyFont="1" applyFill="1" applyBorder="1" applyAlignment="1" applyProtection="1">
      <alignment wrapText="1"/>
      <protection locked="0"/>
    </xf>
    <xf numFmtId="169" fontId="6" fillId="0" borderId="8" xfId="2" applyNumberFormat="1" applyFont="1" applyFill="1" applyBorder="1" applyAlignment="1" applyProtection="1">
      <alignment horizontal="right" vertical="center" wrapText="1"/>
      <protection locked="0"/>
    </xf>
    <xf numFmtId="0" fontId="6" fillId="0" borderId="29" xfId="2" applyFont="1" applyFill="1" applyBorder="1" applyAlignment="1" applyProtection="1">
      <alignment horizontal="center" vertical="center" wrapText="1"/>
      <protection locked="0"/>
    </xf>
    <xf numFmtId="169" fontId="6" fillId="0" borderId="29" xfId="2" applyNumberFormat="1" applyFont="1" applyFill="1" applyBorder="1" applyAlignment="1" applyProtection="1">
      <alignment horizontal="right" vertical="center" wrapText="1"/>
      <protection locked="0"/>
    </xf>
    <xf numFmtId="169" fontId="3" fillId="0" borderId="21" xfId="2" applyNumberFormat="1" applyBorder="1" applyProtection="1">
      <protection locked="0"/>
    </xf>
    <xf numFmtId="169" fontId="3" fillId="0" borderId="27" xfId="2" applyNumberFormat="1" applyBorder="1" applyProtection="1">
      <protection locked="0"/>
    </xf>
    <xf numFmtId="169" fontId="3" fillId="0" borderId="28" xfId="2" applyNumberFormat="1" applyBorder="1" applyProtection="1">
      <protection locked="0"/>
    </xf>
    <xf numFmtId="169" fontId="7" fillId="0" borderId="22" xfId="2" applyNumberFormat="1" applyFont="1" applyBorder="1" applyProtection="1">
      <protection locked="0"/>
    </xf>
    <xf numFmtId="0" fontId="6" fillId="0" borderId="11" xfId="0" applyFont="1" applyFill="1" applyBorder="1" applyProtection="1">
      <protection locked="0"/>
    </xf>
    <xf numFmtId="4" fontId="6" fillId="0" borderId="11" xfId="0" applyNumberFormat="1" applyFont="1" applyFill="1" applyBorder="1" applyAlignment="1" applyProtection="1">
      <alignment horizontal="right"/>
      <protection locked="0"/>
    </xf>
    <xf numFmtId="4" fontId="31" fillId="0" borderId="37" xfId="13" applyNumberFormat="1" applyFont="1" applyBorder="1" applyAlignment="1" applyProtection="1">
      <alignment horizontal="right"/>
      <protection locked="0"/>
    </xf>
    <xf numFmtId="0" fontId="6" fillId="0" borderId="8" xfId="0" applyFont="1" applyFill="1" applyBorder="1" applyProtection="1">
      <protection locked="0"/>
    </xf>
    <xf numFmtId="4" fontId="6" fillId="0" borderId="8" xfId="0" applyNumberFormat="1" applyFont="1" applyFill="1" applyBorder="1" applyAlignment="1" applyProtection="1">
      <alignment horizontal="right"/>
      <protection locked="0"/>
    </xf>
    <xf numFmtId="4" fontId="31" fillId="0" borderId="38" xfId="13" applyNumberFormat="1" applyFont="1" applyBorder="1" applyAlignment="1" applyProtection="1">
      <alignment horizontal="right"/>
      <protection locked="0"/>
    </xf>
    <xf numFmtId="0" fontId="32" fillId="0" borderId="8" xfId="0" applyFont="1" applyBorder="1" applyProtection="1">
      <protection locked="0"/>
    </xf>
    <xf numFmtId="4" fontId="32" fillId="0" borderId="8" xfId="0" applyNumberFormat="1" applyFont="1" applyBorder="1" applyAlignment="1" applyProtection="1">
      <alignment horizontal="right"/>
      <protection locked="0"/>
    </xf>
    <xf numFmtId="4" fontId="31" fillId="0" borderId="51" xfId="13" applyNumberFormat="1" applyFont="1" applyBorder="1" applyAlignment="1" applyProtection="1">
      <alignment horizontal="right" vertical="center"/>
      <protection locked="0"/>
    </xf>
    <xf numFmtId="4" fontId="31" fillId="0" borderId="37" xfId="13" applyNumberFormat="1" applyFont="1" applyBorder="1" applyAlignment="1" applyProtection="1">
      <alignment horizontal="right" vertical="center"/>
      <protection locked="0"/>
    </xf>
    <xf numFmtId="4" fontId="31" fillId="0" borderId="37" xfId="13" applyNumberFormat="1" applyFont="1" applyFill="1" applyBorder="1" applyAlignment="1" applyProtection="1">
      <alignment horizontal="center" vertical="center"/>
      <protection locked="0"/>
    </xf>
    <xf numFmtId="0" fontId="6" fillId="7" borderId="0" xfId="2" applyFont="1" applyFill="1" applyBorder="1" applyAlignment="1">
      <alignment horizontal="left"/>
    </xf>
    <xf numFmtId="0" fontId="5" fillId="7" borderId="0" xfId="2" applyFont="1" applyFill="1" applyBorder="1" applyAlignment="1">
      <alignment horizontal="left"/>
    </xf>
    <xf numFmtId="0" fontId="7" fillId="8" borderId="0" xfId="0" applyFont="1" applyFill="1" applyAlignment="1" applyProtection="1">
      <alignment vertical="center"/>
    </xf>
    <xf numFmtId="0" fontId="4" fillId="8" borderId="0" xfId="0" applyFont="1" applyFill="1" applyAlignment="1" applyProtection="1">
      <alignment horizontal="right" vertical="center"/>
    </xf>
    <xf numFmtId="0" fontId="0" fillId="0" borderId="0" xfId="0" applyProtection="1"/>
    <xf numFmtId="0" fontId="19" fillId="8" borderId="0" xfId="0" applyFont="1" applyFill="1" applyAlignment="1" applyProtection="1">
      <alignment horizontal="left" vertical="center"/>
    </xf>
    <xf numFmtId="0" fontId="19" fillId="8" borderId="0" xfId="0" applyFont="1" applyFill="1" applyAlignment="1" applyProtection="1">
      <alignment horizontal="center" vertical="center"/>
    </xf>
    <xf numFmtId="0" fontId="24" fillId="8" borderId="0" xfId="0" applyFont="1" applyFill="1" applyAlignment="1" applyProtection="1">
      <alignment horizontal="center" vertical="center"/>
    </xf>
    <xf numFmtId="0" fontId="6" fillId="8" borderId="0" xfId="0" applyFont="1" applyFill="1" applyAlignment="1" applyProtection="1">
      <alignment horizontal="justify" vertical="center"/>
    </xf>
    <xf numFmtId="0" fontId="5" fillId="8" borderId="0" xfId="0" applyFont="1" applyFill="1" applyAlignment="1" applyProtection="1">
      <alignment vertical="center"/>
    </xf>
    <xf numFmtId="0" fontId="7" fillId="8" borderId="0" xfId="0" applyFont="1" applyFill="1" applyAlignment="1" applyProtection="1">
      <alignment horizontal="left" vertical="center"/>
    </xf>
    <xf numFmtId="0" fontId="7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0" xfId="0" applyBorder="1" applyProtection="1">
      <protection locked="0"/>
    </xf>
    <xf numFmtId="0" fontId="32" fillId="0" borderId="29" xfId="0" applyFont="1" applyBorder="1" applyProtection="1">
      <protection locked="0"/>
    </xf>
    <xf numFmtId="4" fontId="32" fillId="0" borderId="29" xfId="0" applyNumberFormat="1" applyFont="1" applyBorder="1" applyAlignment="1" applyProtection="1">
      <alignment horizontal="right"/>
      <protection locked="0"/>
    </xf>
    <xf numFmtId="4" fontId="31" fillId="0" borderId="47" xfId="13" applyNumberFormat="1" applyFont="1" applyBorder="1" applyAlignment="1" applyProtection="1">
      <alignment horizontal="right"/>
      <protection locked="0"/>
    </xf>
    <xf numFmtId="168" fontId="5" fillId="7" borderId="20" xfId="0" applyNumberFormat="1" applyFont="1" applyFill="1" applyBorder="1" applyAlignment="1" applyProtection="1">
      <alignment horizontal="right" vertical="center"/>
    </xf>
    <xf numFmtId="168" fontId="5" fillId="7" borderId="30" xfId="0" applyNumberFormat="1" applyFont="1" applyFill="1" applyBorder="1" applyAlignment="1" applyProtection="1">
      <alignment horizontal="right" vertical="center"/>
    </xf>
    <xf numFmtId="168" fontId="40" fillId="10" borderId="20" xfId="0" applyNumberFormat="1" applyFont="1" applyFill="1" applyBorder="1" applyAlignment="1" applyProtection="1">
      <alignment horizontal="right" vertical="center"/>
    </xf>
    <xf numFmtId="0" fontId="18" fillId="7" borderId="0" xfId="19" applyFont="1" applyFill="1" applyBorder="1" applyAlignment="1"/>
    <xf numFmtId="0" fontId="22" fillId="7" borderId="0" xfId="19" applyFont="1" applyFill="1" applyBorder="1" applyAlignment="1">
      <alignment horizontal="left" vertical="center"/>
    </xf>
    <xf numFmtId="0" fontId="23" fillId="7" borderId="0" xfId="19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/>
    </xf>
    <xf numFmtId="0" fontId="43" fillId="7" borderId="0" xfId="2" applyFont="1" applyFill="1" applyBorder="1" applyAlignment="1">
      <alignment horizontal="left" vertical="center"/>
    </xf>
    <xf numFmtId="0" fontId="0" fillId="7" borderId="0" xfId="0" applyFill="1" applyAlignment="1">
      <alignment horizontal="left"/>
    </xf>
    <xf numFmtId="0" fontId="4" fillId="7" borderId="0" xfId="0" applyFont="1" applyFill="1" applyAlignment="1">
      <alignment horizontal="right" vertical="center"/>
    </xf>
    <xf numFmtId="0" fontId="5" fillId="2" borderId="46" xfId="0" applyFont="1" applyFill="1" applyBorder="1" applyAlignment="1" applyProtection="1">
      <alignment horizontal="center" vertical="center" wrapText="1"/>
    </xf>
    <xf numFmtId="0" fontId="6" fillId="7" borderId="38" xfId="0" applyFont="1" applyFill="1" applyBorder="1" applyAlignment="1" applyProtection="1">
      <alignment vertical="center"/>
    </xf>
    <xf numFmtId="0" fontId="6" fillId="7" borderId="47" xfId="0" applyFont="1" applyFill="1" applyBorder="1" applyAlignment="1" applyProtection="1">
      <alignment vertical="center"/>
    </xf>
    <xf numFmtId="0" fontId="45" fillId="8" borderId="0" xfId="0" applyFont="1" applyFill="1" applyAlignment="1" applyProtection="1">
      <alignment vertical="center"/>
    </xf>
    <xf numFmtId="0" fontId="6" fillId="8" borderId="0" xfId="0" applyFont="1" applyFill="1" applyAlignment="1" applyProtection="1">
      <alignment vertical="center"/>
    </xf>
    <xf numFmtId="0" fontId="45" fillId="2" borderId="23" xfId="0" applyFont="1" applyFill="1" applyBorder="1" applyAlignment="1" applyProtection="1">
      <alignment horizontal="center" vertical="center" wrapText="1"/>
    </xf>
    <xf numFmtId="0" fontId="45" fillId="7" borderId="6" xfId="0" applyFont="1" applyFill="1" applyBorder="1" applyAlignment="1" applyProtection="1">
      <alignment horizontal="center" vertical="center"/>
    </xf>
    <xf numFmtId="0" fontId="6" fillId="7" borderId="53" xfId="0" applyFont="1" applyFill="1" applyBorder="1" applyAlignment="1" applyProtection="1">
      <alignment horizontal="center" vertical="center"/>
    </xf>
    <xf numFmtId="0" fontId="6" fillId="2" borderId="53" xfId="0" applyFont="1" applyFill="1" applyBorder="1" applyAlignment="1" applyProtection="1">
      <alignment horizontal="center" vertical="center" wrapText="1"/>
    </xf>
    <xf numFmtId="0" fontId="6" fillId="7" borderId="49" xfId="0" applyFont="1" applyFill="1" applyBorder="1" applyAlignment="1" applyProtection="1">
      <alignment vertical="center"/>
    </xf>
    <xf numFmtId="0" fontId="6" fillId="7" borderId="36" xfId="0" applyFont="1" applyFill="1" applyBorder="1" applyAlignment="1" applyProtection="1">
      <alignment vertical="center"/>
    </xf>
    <xf numFmtId="0" fontId="6" fillId="7" borderId="17" xfId="0" applyFont="1" applyFill="1" applyBorder="1" applyAlignment="1" applyProtection="1">
      <alignment vertical="center"/>
    </xf>
    <xf numFmtId="0" fontId="6" fillId="7" borderId="52" xfId="0" applyFont="1" applyFill="1" applyBorder="1" applyAlignment="1" applyProtection="1">
      <alignment vertical="center"/>
    </xf>
    <xf numFmtId="0" fontId="6" fillId="7" borderId="12" xfId="0" applyFont="1" applyFill="1" applyBorder="1" applyAlignment="1" applyProtection="1">
      <alignment vertical="center"/>
    </xf>
    <xf numFmtId="0" fontId="6" fillId="7" borderId="54" xfId="0" applyFont="1" applyFill="1" applyBorder="1" applyAlignment="1" applyProtection="1">
      <alignment vertical="center"/>
    </xf>
    <xf numFmtId="168" fontId="6" fillId="9" borderId="46" xfId="0" applyNumberFormat="1" applyFont="1" applyFill="1" applyBorder="1" applyAlignment="1" applyProtection="1">
      <alignment horizontal="right" vertical="center" wrapText="1"/>
    </xf>
    <xf numFmtId="168" fontId="31" fillId="9" borderId="46" xfId="13" applyNumberFormat="1" applyFont="1" applyFill="1" applyBorder="1" applyAlignment="1" applyProtection="1">
      <alignment horizontal="right" vertical="center"/>
    </xf>
    <xf numFmtId="0" fontId="46" fillId="7" borderId="0" xfId="0" applyFont="1" applyFill="1"/>
    <xf numFmtId="0" fontId="47" fillId="7" borderId="0" xfId="19" applyFont="1" applyFill="1"/>
    <xf numFmtId="0" fontId="48" fillId="7" borderId="9" xfId="19" applyFont="1" applyFill="1" applyBorder="1" applyAlignment="1">
      <alignment horizontal="center" vertical="center" wrapText="1"/>
    </xf>
    <xf numFmtId="0" fontId="49" fillId="7" borderId="9" xfId="19" applyFont="1" applyFill="1" applyBorder="1" applyAlignment="1">
      <alignment horizontal="center" vertical="center" wrapText="1"/>
    </xf>
    <xf numFmtId="0" fontId="48" fillId="6" borderId="10" xfId="19" applyFont="1" applyFill="1" applyBorder="1"/>
    <xf numFmtId="169" fontId="50" fillId="6" borderId="8" xfId="19" applyNumberFormat="1" applyFont="1" applyFill="1" applyBorder="1" applyProtection="1">
      <protection locked="0"/>
    </xf>
    <xf numFmtId="169" fontId="50" fillId="9" borderId="26" xfId="19" applyNumberFormat="1" applyFont="1" applyFill="1" applyBorder="1" applyProtection="1">
      <protection locked="0"/>
    </xf>
    <xf numFmtId="169" fontId="39" fillId="10" borderId="26" xfId="19" applyNumberFormat="1" applyFont="1" applyFill="1" applyBorder="1"/>
    <xf numFmtId="0" fontId="50" fillId="3" borderId="13" xfId="19" applyFont="1" applyFill="1" applyBorder="1" applyAlignment="1">
      <alignment wrapText="1"/>
    </xf>
    <xf numFmtId="169" fontId="50" fillId="3" borderId="8" xfId="19" applyNumberFormat="1" applyFont="1" applyFill="1" applyBorder="1" applyProtection="1">
      <protection locked="0"/>
    </xf>
    <xf numFmtId="169" fontId="39" fillId="10" borderId="8" xfId="19" applyNumberFormat="1" applyFont="1" applyFill="1" applyBorder="1"/>
    <xf numFmtId="0" fontId="50" fillId="3" borderId="13" xfId="19" applyFont="1" applyFill="1" applyBorder="1"/>
    <xf numFmtId="0" fontId="49" fillId="7" borderId="8" xfId="19" applyFont="1" applyFill="1" applyBorder="1" applyAlignment="1">
      <alignment horizontal="center" vertical="center" wrapText="1"/>
    </xf>
    <xf numFmtId="0" fontId="48" fillId="6" borderId="13" xfId="19" applyFont="1" applyFill="1" applyBorder="1"/>
    <xf numFmtId="169" fontId="50" fillId="9" borderId="8" xfId="19" applyNumberFormat="1" applyFont="1" applyFill="1" applyBorder="1" applyProtection="1">
      <protection locked="0"/>
    </xf>
    <xf numFmtId="169" fontId="39" fillId="10" borderId="11" xfId="19" applyNumberFormat="1" applyFont="1" applyFill="1" applyBorder="1"/>
    <xf numFmtId="0" fontId="48" fillId="6" borderId="13" xfId="19" applyFont="1" applyFill="1" applyBorder="1" applyAlignment="1">
      <alignment wrapText="1"/>
    </xf>
    <xf numFmtId="168" fontId="48" fillId="6" borderId="8" xfId="19" applyNumberFormat="1" applyFont="1" applyFill="1" applyBorder="1"/>
    <xf numFmtId="0" fontId="50" fillId="9" borderId="8" xfId="19" applyFont="1" applyFill="1" applyBorder="1"/>
    <xf numFmtId="0" fontId="51" fillId="7" borderId="14" xfId="19" applyFont="1" applyFill="1" applyBorder="1" applyAlignment="1"/>
    <xf numFmtId="169" fontId="49" fillId="10" borderId="8" xfId="19" applyNumberFormat="1" applyFont="1" applyFill="1" applyBorder="1"/>
    <xf numFmtId="0" fontId="50" fillId="7" borderId="0" xfId="19" applyFont="1" applyFill="1" applyBorder="1"/>
    <xf numFmtId="0" fontId="48" fillId="9" borderId="8" xfId="19" applyFont="1" applyFill="1" applyBorder="1" applyAlignment="1"/>
    <xf numFmtId="168" fontId="48" fillId="9" borderId="8" xfId="19" applyNumberFormat="1" applyFont="1" applyFill="1" applyBorder="1" applyAlignment="1"/>
    <xf numFmtId="0" fontId="51" fillId="7" borderId="0" xfId="19" applyFont="1" applyFill="1" applyBorder="1" applyAlignment="1"/>
    <xf numFmtId="0" fontId="50" fillId="9" borderId="8" xfId="19" applyFont="1" applyFill="1" applyBorder="1" applyAlignment="1"/>
    <xf numFmtId="169" fontId="5" fillId="9" borderId="20" xfId="2" applyNumberFormat="1" applyFont="1" applyFill="1" applyBorder="1" applyProtection="1">
      <protection locked="0"/>
    </xf>
    <xf numFmtId="3" fontId="3" fillId="0" borderId="11" xfId="0" applyNumberFormat="1" applyFont="1" applyFill="1" applyBorder="1" applyAlignment="1" applyProtection="1">
      <alignment horizontal="right" vertical="top" wrapText="1"/>
      <protection locked="0"/>
    </xf>
    <xf numFmtId="0" fontId="6" fillId="0" borderId="13" xfId="2" applyFont="1" applyFill="1" applyBorder="1" applyAlignment="1" applyProtection="1">
      <alignment horizontal="center" vertical="center" wrapText="1"/>
      <protection locked="0"/>
    </xf>
    <xf numFmtId="0" fontId="6" fillId="0" borderId="13" xfId="2" applyFont="1" applyFill="1" applyBorder="1" applyAlignment="1" applyProtection="1">
      <alignment horizontal="right" vertical="center" wrapText="1"/>
      <protection locked="0"/>
    </xf>
    <xf numFmtId="0" fontId="6" fillId="0" borderId="18" xfId="2" applyFont="1" applyFill="1" applyBorder="1" applyAlignment="1" applyProtection="1">
      <alignment horizontal="right" vertical="center" wrapText="1"/>
      <protection locked="0"/>
    </xf>
    <xf numFmtId="49" fontId="6" fillId="0" borderId="8" xfId="2" applyNumberFormat="1" applyFont="1" applyFill="1" applyBorder="1" applyAlignment="1" applyProtection="1">
      <alignment horizontal="center" vertical="center" wrapText="1"/>
      <protection locked="0"/>
    </xf>
    <xf numFmtId="169" fontId="6" fillId="0" borderId="8" xfId="0" applyNumberFormat="1" applyFont="1" applyFill="1" applyBorder="1" applyAlignment="1" applyProtection="1">
      <alignment horizontal="right" vertical="center" wrapText="1"/>
      <protection locked="0"/>
    </xf>
    <xf numFmtId="169" fontId="6" fillId="0" borderId="29" xfId="0" applyNumberFormat="1" applyFont="1" applyFill="1" applyBorder="1" applyAlignment="1" applyProtection="1">
      <alignment horizontal="right" vertical="center" wrapText="1"/>
      <protection locked="0"/>
    </xf>
    <xf numFmtId="1" fontId="6" fillId="0" borderId="8" xfId="2" applyNumberFormat="1" applyFont="1" applyFill="1" applyBorder="1" applyAlignment="1" applyProtection="1">
      <alignment horizontal="right" vertical="center" wrapText="1"/>
      <protection locked="0"/>
    </xf>
    <xf numFmtId="1" fontId="6" fillId="0" borderId="8" xfId="2" applyNumberFormat="1" applyFont="1" applyFill="1" applyBorder="1" applyAlignment="1" applyProtection="1">
      <alignment horizontal="center" vertical="center" wrapText="1"/>
      <protection locked="0"/>
    </xf>
    <xf numFmtId="1" fontId="6" fillId="0" borderId="8" xfId="2" applyNumberFormat="1" applyFont="1" applyFill="1" applyBorder="1" applyAlignment="1" applyProtection="1">
      <alignment vertical="center" wrapText="1"/>
      <protection locked="0"/>
    </xf>
    <xf numFmtId="1" fontId="6" fillId="0" borderId="29" xfId="2" applyNumberFormat="1" applyFont="1" applyFill="1" applyBorder="1" applyAlignment="1" applyProtection="1">
      <alignment horizontal="center" vertical="center" wrapText="1"/>
      <protection locked="0"/>
    </xf>
    <xf numFmtId="1" fontId="6" fillId="0" borderId="29" xfId="2" applyNumberFormat="1" applyFont="1" applyFill="1" applyBorder="1" applyAlignment="1" applyProtection="1">
      <alignment horizontal="right" vertical="center" wrapText="1"/>
      <protection locked="0"/>
    </xf>
    <xf numFmtId="1" fontId="6" fillId="0" borderId="29" xfId="2" applyNumberFormat="1" applyFont="1" applyFill="1" applyBorder="1" applyAlignment="1" applyProtection="1">
      <alignment vertical="center" wrapText="1"/>
      <protection locked="0"/>
    </xf>
    <xf numFmtId="0" fontId="6" fillId="0" borderId="18" xfId="2" quotePrefix="1" applyFont="1" applyFill="1" applyBorder="1" applyAlignment="1" applyProtection="1">
      <alignment horizontal="center" vertical="center" wrapText="1"/>
      <protection locked="0"/>
    </xf>
    <xf numFmtId="0" fontId="6" fillId="0" borderId="10" xfId="2" applyFont="1" applyFill="1" applyBorder="1" applyAlignment="1" applyProtection="1">
      <alignment horizontal="center" vertical="center" wrapText="1"/>
      <protection locked="0"/>
    </xf>
    <xf numFmtId="0" fontId="6" fillId="0" borderId="11" xfId="2" applyFont="1" applyFill="1" applyBorder="1" applyAlignment="1" applyProtection="1">
      <alignment horizontal="center" vertical="center"/>
      <protection locked="0"/>
    </xf>
    <xf numFmtId="1" fontId="6" fillId="0" borderId="11" xfId="2" applyNumberFormat="1" applyFont="1" applyFill="1" applyBorder="1" applyAlignment="1" applyProtection="1">
      <alignment horizontal="center" vertical="center" wrapText="1"/>
      <protection locked="0"/>
    </xf>
    <xf numFmtId="1" fontId="6" fillId="0" borderId="11" xfId="2" applyNumberFormat="1" applyFont="1" applyFill="1" applyBorder="1" applyAlignment="1" applyProtection="1">
      <alignment horizontal="right" vertical="center" wrapText="1"/>
      <protection locked="0"/>
    </xf>
    <xf numFmtId="169" fontId="6" fillId="0" borderId="11" xfId="2" applyNumberFormat="1" applyFont="1" applyFill="1" applyBorder="1" applyAlignment="1" applyProtection="1">
      <alignment horizontal="right" vertical="center" wrapText="1"/>
      <protection locked="0"/>
    </xf>
    <xf numFmtId="169" fontId="6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10" xfId="2" quotePrefix="1" applyFont="1" applyFill="1" applyBorder="1" applyAlignment="1" applyProtection="1">
      <alignment horizontal="center" vertical="center" wrapText="1"/>
      <protection locked="0"/>
    </xf>
    <xf numFmtId="0" fontId="6" fillId="0" borderId="11" xfId="2" applyFont="1" applyFill="1" applyBorder="1" applyAlignment="1" applyProtection="1">
      <alignment horizontal="center" vertical="center" wrapText="1"/>
      <protection locked="0"/>
    </xf>
    <xf numFmtId="169" fontId="6" fillId="0" borderId="11" xfId="2" applyNumberFormat="1" applyFont="1" applyFill="1" applyBorder="1" applyAlignment="1" applyProtection="1">
      <alignment horizontal="right" wrapText="1"/>
      <protection locked="0"/>
    </xf>
    <xf numFmtId="169" fontId="6" fillId="0" borderId="8" xfId="2" applyNumberFormat="1" applyFont="1" applyFill="1" applyBorder="1" applyAlignment="1" applyProtection="1">
      <alignment horizontal="right" wrapText="1"/>
      <protection locked="0"/>
    </xf>
    <xf numFmtId="169" fontId="6" fillId="0" borderId="59" xfId="2" applyNumberFormat="1" applyFont="1" applyFill="1" applyBorder="1" applyAlignment="1" applyProtection="1">
      <alignment horizontal="right" wrapText="1"/>
      <protection locked="0"/>
    </xf>
    <xf numFmtId="0" fontId="7" fillId="2" borderId="0" xfId="2" applyFont="1" applyFill="1" applyProtection="1">
      <protection locked="0"/>
    </xf>
    <xf numFmtId="0" fontId="3" fillId="7" borderId="0" xfId="2" applyFill="1" applyProtection="1">
      <protection locked="0"/>
    </xf>
    <xf numFmtId="0" fontId="0" fillId="0" borderId="0" xfId="0" applyProtection="1">
      <protection locked="0"/>
    </xf>
    <xf numFmtId="0" fontId="37" fillId="10" borderId="27" xfId="2" applyFont="1" applyFill="1" applyBorder="1" applyProtection="1"/>
    <xf numFmtId="0" fontId="37" fillId="10" borderId="22" xfId="2" applyFont="1" applyFill="1" applyBorder="1" applyProtection="1"/>
    <xf numFmtId="0" fontId="6" fillId="0" borderId="1" xfId="2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6" fillId="3" borderId="1" xfId="2" applyFont="1" applyFill="1" applyBorder="1" applyAlignment="1" applyProtection="1">
      <alignment horizontal="left"/>
      <protection locked="0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6" fillId="3" borderId="1" xfId="2" applyFon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6" fillId="2" borderId="0" xfId="2" applyFont="1" applyFill="1" applyBorder="1" applyAlignment="1">
      <alignment horizontal="left"/>
    </xf>
    <xf numFmtId="0" fontId="0" fillId="0" borderId="2" xfId="0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9" fontId="6" fillId="0" borderId="1" xfId="1" applyNumberFormat="1" applyFont="1" applyFill="1" applyBorder="1" applyAlignment="1">
      <alignment horizontal="right"/>
    </xf>
    <xf numFmtId="9" fontId="3" fillId="0" borderId="2" xfId="1" applyNumberFormat="1" applyFont="1" applyFill="1" applyBorder="1" applyAlignment="1">
      <alignment horizontal="right"/>
    </xf>
    <xf numFmtId="9" fontId="3" fillId="0" borderId="3" xfId="1" applyNumberFormat="1" applyFont="1" applyFill="1" applyBorder="1" applyAlignment="1">
      <alignment horizontal="right"/>
    </xf>
    <xf numFmtId="0" fontId="6" fillId="2" borderId="14" xfId="2" applyFont="1" applyFill="1" applyBorder="1" applyAlignment="1">
      <alignment horizontal="left"/>
    </xf>
    <xf numFmtId="0" fontId="6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6" fillId="3" borderId="2" xfId="2" applyFont="1" applyFill="1" applyBorder="1" applyAlignment="1" applyProtection="1">
      <alignment horizontal="left"/>
      <protection locked="0"/>
    </xf>
    <xf numFmtId="0" fontId="6" fillId="3" borderId="3" xfId="2" applyFont="1" applyFill="1" applyBorder="1" applyAlignment="1" applyProtection="1">
      <alignment horizontal="left"/>
      <protection locked="0"/>
    </xf>
    <xf numFmtId="0" fontId="6" fillId="0" borderId="1" xfId="2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alignment horizontal="right"/>
      <protection locked="0"/>
    </xf>
    <xf numFmtId="0" fontId="0" fillId="0" borderId="3" xfId="0" applyFill="1" applyBorder="1" applyAlignment="1" applyProtection="1">
      <alignment horizontal="right"/>
      <protection locked="0"/>
    </xf>
    <xf numFmtId="0" fontId="5" fillId="3" borderId="1" xfId="2" applyFont="1" applyFill="1" applyBorder="1" applyAlignment="1">
      <alignment horizontal="left"/>
    </xf>
    <xf numFmtId="0" fontId="35" fillId="3" borderId="2" xfId="0" applyFont="1" applyFill="1" applyBorder="1" applyAlignment="1">
      <alignment horizontal="left"/>
    </xf>
    <xf numFmtId="0" fontId="35" fillId="3" borderId="3" xfId="0" applyFont="1" applyFill="1" applyBorder="1" applyAlignment="1">
      <alignment horizontal="left"/>
    </xf>
    <xf numFmtId="0" fontId="6" fillId="3" borderId="40" xfId="2" applyFont="1" applyFill="1" applyBorder="1" applyAlignment="1" applyProtection="1">
      <alignment horizontal="left"/>
      <protection locked="0"/>
    </xf>
    <xf numFmtId="0" fontId="0" fillId="3" borderId="14" xfId="0" applyFill="1" applyBorder="1" applyAlignment="1" applyProtection="1">
      <alignment horizontal="left"/>
      <protection locked="0"/>
    </xf>
    <xf numFmtId="0" fontId="0" fillId="3" borderId="41" xfId="0" applyFill="1" applyBorder="1" applyAlignment="1" applyProtection="1">
      <alignment horizontal="left"/>
      <protection locked="0"/>
    </xf>
    <xf numFmtId="0" fontId="0" fillId="0" borderId="42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43" xfId="0" applyBorder="1" applyAlignment="1" applyProtection="1">
      <alignment horizontal="left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45" xfId="0" applyBorder="1" applyAlignment="1" applyProtection="1">
      <alignment horizontal="left"/>
      <protection locked="0"/>
    </xf>
    <xf numFmtId="0" fontId="6" fillId="0" borderId="0" xfId="2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51" fillId="7" borderId="0" xfId="19" applyFont="1" applyFill="1" applyBorder="1" applyAlignment="1"/>
    <xf numFmtId="0" fontId="50" fillId="7" borderId="12" xfId="19" applyFont="1" applyFill="1" applyBorder="1" applyAlignment="1">
      <alignment horizontal="center"/>
    </xf>
    <xf numFmtId="0" fontId="50" fillId="7" borderId="2" xfId="19" applyFont="1" applyFill="1" applyBorder="1" applyAlignment="1">
      <alignment horizontal="center"/>
    </xf>
    <xf numFmtId="0" fontId="50" fillId="7" borderId="3" xfId="19" applyFont="1" applyFill="1" applyBorder="1" applyAlignment="1">
      <alignment horizontal="center"/>
    </xf>
    <xf numFmtId="0" fontId="48" fillId="7" borderId="12" xfId="19" applyFont="1" applyFill="1" applyBorder="1" applyAlignment="1"/>
    <xf numFmtId="0" fontId="24" fillId="7" borderId="2" xfId="0" applyFont="1" applyFill="1" applyBorder="1" applyAlignment="1"/>
    <xf numFmtId="0" fontId="24" fillId="7" borderId="3" xfId="0" applyFont="1" applyFill="1" applyBorder="1" applyAlignment="1"/>
    <xf numFmtId="0" fontId="51" fillId="3" borderId="12" xfId="19" applyFont="1" applyFill="1" applyBorder="1" applyAlignment="1"/>
    <xf numFmtId="0" fontId="51" fillId="0" borderId="2" xfId="19" applyFont="1" applyBorder="1" applyAlignment="1"/>
    <xf numFmtId="0" fontId="52" fillId="0" borderId="2" xfId="0" applyFont="1" applyBorder="1" applyAlignment="1"/>
    <xf numFmtId="0" fontId="52" fillId="0" borderId="3" xfId="0" applyFont="1" applyBorder="1" applyAlignment="1"/>
    <xf numFmtId="0" fontId="3" fillId="0" borderId="12" xfId="2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3" fillId="0" borderId="3" xfId="2" applyBorder="1" applyAlignment="1" applyProtection="1">
      <alignment horizontal="center"/>
      <protection locked="0"/>
    </xf>
    <xf numFmtId="0" fontId="6" fillId="0" borderId="2" xfId="2" applyFont="1" applyBorder="1" applyAlignment="1" applyProtection="1">
      <alignment horizontal="center"/>
      <protection locked="0"/>
    </xf>
    <xf numFmtId="0" fontId="6" fillId="0" borderId="3" xfId="2" applyFont="1" applyBorder="1" applyAlignment="1" applyProtection="1">
      <alignment horizontal="center"/>
      <protection locked="0"/>
    </xf>
    <xf numFmtId="0" fontId="3" fillId="0" borderId="15" xfId="2" applyBorder="1" applyAlignment="1" applyProtection="1">
      <alignment horizontal="center"/>
      <protection locked="0"/>
    </xf>
    <xf numFmtId="0" fontId="3" fillId="0" borderId="26" xfId="2" applyBorder="1" applyAlignment="1" applyProtection="1">
      <alignment horizontal="center"/>
      <protection locked="0"/>
    </xf>
    <xf numFmtId="0" fontId="6" fillId="0" borderId="26" xfId="2" applyFont="1" applyBorder="1" applyAlignment="1" applyProtection="1">
      <alignment horizontal="left"/>
      <protection locked="0"/>
    </xf>
    <xf numFmtId="0" fontId="3" fillId="0" borderId="13" xfId="2" applyBorder="1" applyAlignment="1" applyProtection="1">
      <alignment horizontal="center"/>
      <protection locked="0"/>
    </xf>
    <xf numFmtId="0" fontId="3" fillId="0" borderId="8" xfId="2" applyBorder="1" applyAlignment="1" applyProtection="1">
      <alignment horizontal="center"/>
      <protection locked="0"/>
    </xf>
    <xf numFmtId="0" fontId="6" fillId="0" borderId="8" xfId="2" applyFont="1" applyBorder="1" applyAlignment="1" applyProtection="1">
      <alignment horizontal="left"/>
      <protection locked="0"/>
    </xf>
    <xf numFmtId="0" fontId="3" fillId="0" borderId="18" xfId="2" applyBorder="1" applyAlignment="1" applyProtection="1">
      <alignment horizontal="center"/>
      <protection locked="0"/>
    </xf>
    <xf numFmtId="0" fontId="3" fillId="0" borderId="29" xfId="2" applyBorder="1" applyAlignment="1" applyProtection="1">
      <alignment horizontal="center"/>
      <protection locked="0"/>
    </xf>
    <xf numFmtId="0" fontId="7" fillId="0" borderId="29" xfId="2" applyFont="1" applyBorder="1" applyAlignment="1" applyProtection="1">
      <alignment horizontal="left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 vertical="center"/>
      <protection locked="0"/>
    </xf>
    <xf numFmtId="0" fontId="6" fillId="0" borderId="2" xfId="2" applyFont="1" applyFill="1" applyBorder="1" applyAlignment="1" applyProtection="1">
      <alignment horizontal="left" vertical="center"/>
      <protection locked="0"/>
    </xf>
    <xf numFmtId="0" fontId="6" fillId="0" borderId="3" xfId="2" applyFont="1" applyFill="1" applyBorder="1" applyAlignment="1" applyProtection="1">
      <alignment horizontal="left" vertical="center"/>
      <protection locked="0"/>
    </xf>
    <xf numFmtId="0" fontId="6" fillId="0" borderId="1" xfId="2" applyFont="1" applyFill="1" applyBorder="1" applyAlignment="1" applyProtection="1">
      <alignment horizontal="right" wrapText="1"/>
      <protection locked="0"/>
    </xf>
    <xf numFmtId="0" fontId="6" fillId="0" borderId="3" xfId="2" applyFont="1" applyFill="1" applyBorder="1" applyAlignment="1" applyProtection="1">
      <alignment horizontal="right" wrapText="1"/>
      <protection locked="0"/>
    </xf>
    <xf numFmtId="0" fontId="6" fillId="0" borderId="1" xfId="2" applyFont="1" applyFill="1" applyBorder="1" applyAlignment="1" applyProtection="1">
      <alignment horizontal="center" vertical="center"/>
      <protection locked="0"/>
    </xf>
    <xf numFmtId="0" fontId="6" fillId="0" borderId="2" xfId="2" applyFont="1" applyFill="1" applyBorder="1" applyAlignment="1" applyProtection="1">
      <alignment horizontal="center" vertical="center"/>
      <protection locked="0"/>
    </xf>
    <xf numFmtId="0" fontId="6" fillId="0" borderId="3" xfId="2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7" fillId="2" borderId="0" xfId="0" applyFont="1" applyFill="1" applyProtection="1">
      <protection locked="0"/>
    </xf>
    <xf numFmtId="0" fontId="7" fillId="0" borderId="0" xfId="0" applyFont="1" applyProtection="1">
      <protection locked="0"/>
    </xf>
    <xf numFmtId="0" fontId="6" fillId="2" borderId="0" xfId="0" applyFont="1" applyFill="1" applyAlignment="1" applyProtection="1">
      <alignment horizontal="right"/>
      <protection locked="0"/>
    </xf>
    <xf numFmtId="0" fontId="19" fillId="2" borderId="0" xfId="0" applyFont="1" applyFill="1" applyAlignment="1" applyProtection="1">
      <alignment horizontal="center"/>
      <protection locked="0"/>
    </xf>
    <xf numFmtId="0" fontId="24" fillId="2" borderId="0" xfId="0" applyFont="1" applyFill="1" applyAlignment="1" applyProtection="1">
      <alignment horizontal="center"/>
      <protection locked="0"/>
    </xf>
    <xf numFmtId="0" fontId="6" fillId="2" borderId="0" xfId="0" applyFont="1" applyFill="1" applyAlignment="1" applyProtection="1">
      <alignment horizontal="justify"/>
      <protection locked="0"/>
    </xf>
    <xf numFmtId="0" fontId="6" fillId="2" borderId="55" xfId="0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Alignment="1" applyProtection="1">
      <alignment horizontal="center"/>
      <protection locked="0"/>
    </xf>
    <xf numFmtId="0" fontId="6" fillId="2" borderId="46" xfId="0" applyFont="1" applyFill="1" applyBorder="1" applyAlignment="1" applyProtection="1">
      <alignment horizontal="center"/>
      <protection locked="0"/>
    </xf>
    <xf numFmtId="0" fontId="6" fillId="0" borderId="36" xfId="0" applyFont="1" applyBorder="1" applyAlignment="1" applyProtection="1">
      <alignment horizontal="right"/>
      <protection locked="0"/>
    </xf>
    <xf numFmtId="0" fontId="6" fillId="0" borderId="12" xfId="0" applyFont="1" applyBorder="1" applyAlignment="1" applyProtection="1">
      <alignment horizontal="right"/>
      <protection locked="0"/>
    </xf>
    <xf numFmtId="0" fontId="6" fillId="0" borderId="52" xfId="0" applyFont="1" applyBorder="1" applyAlignment="1" applyProtection="1">
      <alignment horizontal="right"/>
      <protection locked="0"/>
    </xf>
    <xf numFmtId="169" fontId="7" fillId="2" borderId="0" xfId="0" applyNumberFormat="1" applyFont="1" applyFill="1" applyBorder="1" applyAlignment="1" applyProtection="1">
      <alignment horizontal="right"/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53" fillId="2" borderId="0" xfId="0" applyFont="1" applyFill="1" applyAlignment="1" applyProtection="1">
      <alignment horizontal="center"/>
      <protection locked="0"/>
    </xf>
    <xf numFmtId="0" fontId="54" fillId="2" borderId="0" xfId="0" applyFont="1" applyFill="1" applyAlignment="1" applyProtection="1">
      <alignment horizontal="left"/>
      <protection locked="0"/>
    </xf>
    <xf numFmtId="168" fontId="53" fillId="7" borderId="0" xfId="0" applyNumberFormat="1" applyFont="1" applyFill="1" applyBorder="1" applyAlignment="1" applyProtection="1">
      <alignment horizontal="right"/>
      <protection locked="0"/>
    </xf>
    <xf numFmtId="0" fontId="54" fillId="2" borderId="0" xfId="0" applyFont="1" applyFill="1" applyProtection="1">
      <protection locked="0"/>
    </xf>
    <xf numFmtId="0" fontId="54" fillId="2" borderId="0" xfId="0" applyFont="1" applyFill="1" applyAlignment="1" applyProtection="1">
      <alignment horizontal="left" indent="1"/>
      <protection locked="0"/>
    </xf>
    <xf numFmtId="0" fontId="6" fillId="0" borderId="0" xfId="0" applyFont="1" applyProtection="1">
      <protection locked="0"/>
    </xf>
    <xf numFmtId="168" fontId="5" fillId="9" borderId="20" xfId="0" applyNumberFormat="1" applyFont="1" applyFill="1" applyBorder="1" applyAlignment="1" applyProtection="1">
      <alignment horizontal="right"/>
    </xf>
    <xf numFmtId="0" fontId="4" fillId="2" borderId="0" xfId="2" applyFont="1" applyFill="1" applyAlignment="1" applyProtection="1">
      <alignment horizontal="right"/>
      <protection locked="0"/>
    </xf>
    <xf numFmtId="0" fontId="20" fillId="2" borderId="0" xfId="2" applyFont="1" applyFill="1" applyAlignment="1" applyProtection="1">
      <protection locked="0"/>
    </xf>
    <xf numFmtId="0" fontId="7" fillId="0" borderId="0" xfId="2" applyFont="1" applyProtection="1">
      <protection locked="0"/>
    </xf>
    <xf numFmtId="0" fontId="19" fillId="2" borderId="0" xfId="2" applyFont="1" applyFill="1" applyAlignment="1" applyProtection="1">
      <alignment horizontal="center" wrapText="1"/>
      <protection locked="0"/>
    </xf>
    <xf numFmtId="0" fontId="5" fillId="2" borderId="0" xfId="2" applyFont="1" applyFill="1" applyAlignment="1" applyProtection="1">
      <alignment wrapText="1"/>
      <protection locked="0"/>
    </xf>
    <xf numFmtId="0" fontId="21" fillId="2" borderId="0" xfId="2" applyFont="1" applyFill="1" applyAlignment="1" applyProtection="1">
      <alignment wrapText="1"/>
      <protection locked="0"/>
    </xf>
    <xf numFmtId="0" fontId="6" fillId="2" borderId="0" xfId="2" applyFont="1" applyFill="1" applyProtection="1">
      <protection locked="0"/>
    </xf>
    <xf numFmtId="0" fontId="5" fillId="2" borderId="6" xfId="2" applyFont="1" applyFill="1" applyBorder="1" applyAlignment="1" applyProtection="1">
      <alignment horizontal="center"/>
      <protection locked="0"/>
    </xf>
    <xf numFmtId="0" fontId="5" fillId="2" borderId="53" xfId="2" applyFont="1" applyFill="1" applyBorder="1" applyAlignment="1" applyProtection="1">
      <alignment horizontal="center"/>
      <protection locked="0"/>
    </xf>
    <xf numFmtId="0" fontId="5" fillId="2" borderId="56" xfId="2" applyFont="1" applyFill="1" applyBorder="1" applyAlignment="1" applyProtection="1">
      <alignment horizontal="center"/>
      <protection locked="0"/>
    </xf>
    <xf numFmtId="0" fontId="5" fillId="2" borderId="7" xfId="2" applyFont="1" applyFill="1" applyBorder="1" applyAlignment="1" applyProtection="1">
      <alignment horizontal="center"/>
      <protection locked="0"/>
    </xf>
    <xf numFmtId="0" fontId="5" fillId="2" borderId="24" xfId="2" applyFont="1" applyFill="1" applyBorder="1" applyAlignment="1" applyProtection="1">
      <alignment horizontal="center"/>
      <protection locked="0"/>
    </xf>
    <xf numFmtId="0" fontId="3" fillId="0" borderId="0" xfId="2" applyProtection="1">
      <protection locked="0"/>
    </xf>
    <xf numFmtId="0" fontId="7" fillId="0" borderId="0" xfId="2" applyFont="1" applyBorder="1" applyProtection="1">
      <protection locked="0"/>
    </xf>
    <xf numFmtId="0" fontId="5" fillId="2" borderId="25" xfId="2" applyFont="1" applyFill="1" applyBorder="1" applyAlignment="1" applyProtection="1">
      <alignment horizontal="right"/>
      <protection locked="0"/>
    </xf>
    <xf numFmtId="0" fontId="5" fillId="2" borderId="0" xfId="2" applyFont="1" applyFill="1" applyAlignment="1" applyProtection="1">
      <alignment horizontal="left"/>
      <protection locked="0"/>
    </xf>
    <xf numFmtId="0" fontId="0" fillId="0" borderId="39" xfId="0" applyBorder="1" applyAlignment="1" applyProtection="1">
      <alignment horizontal="left"/>
      <protection locked="0"/>
    </xf>
    <xf numFmtId="0" fontId="5" fillId="2" borderId="0" xfId="2" applyFont="1" applyFill="1" applyAlignment="1" applyProtection="1">
      <alignment horizontal="right"/>
      <protection locked="0"/>
    </xf>
    <xf numFmtId="0" fontId="5" fillId="2" borderId="0" xfId="2" applyFont="1" applyFill="1" applyProtection="1">
      <protection locked="0"/>
    </xf>
    <xf numFmtId="0" fontId="52" fillId="2" borderId="0" xfId="2" applyFont="1" applyFill="1" applyAlignment="1" applyProtection="1">
      <alignment horizontal="left"/>
      <protection locked="0"/>
    </xf>
    <xf numFmtId="169" fontId="5" fillId="9" borderId="20" xfId="2" applyNumberFormat="1" applyFont="1" applyFill="1" applyBorder="1" applyProtection="1"/>
    <xf numFmtId="169" fontId="40" fillId="10" borderId="20" xfId="2" applyNumberFormat="1" applyFont="1" applyFill="1" applyBorder="1" applyProtection="1"/>
    <xf numFmtId="0" fontId="4" fillId="2" borderId="0" xfId="0" applyFont="1" applyFill="1" applyAlignment="1" applyProtection="1">
      <alignment horizontal="right"/>
      <protection locked="0"/>
    </xf>
    <xf numFmtId="0" fontId="4" fillId="2" borderId="0" xfId="0" applyFont="1" applyFill="1" applyProtection="1">
      <protection locked="0"/>
    </xf>
    <xf numFmtId="0" fontId="0" fillId="7" borderId="0" xfId="0" applyFill="1" applyProtection="1">
      <protection locked="0"/>
    </xf>
    <xf numFmtId="0" fontId="26" fillId="2" borderId="0" xfId="0" applyFont="1" applyFill="1" applyAlignment="1" applyProtection="1">
      <alignment horizontal="right"/>
      <protection locked="0"/>
    </xf>
    <xf numFmtId="0" fontId="0" fillId="2" borderId="0" xfId="0" applyFill="1" applyProtection="1"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26" fillId="2" borderId="0" xfId="0" applyFont="1" applyFill="1" applyAlignment="1" applyProtection="1">
      <alignment horizontal="left"/>
      <protection locked="0"/>
    </xf>
    <xf numFmtId="0" fontId="7" fillId="2" borderId="31" xfId="0" applyFont="1" applyFill="1" applyBorder="1" applyAlignment="1" applyProtection="1">
      <alignment horizontal="center" vertical="center" wrapText="1"/>
      <protection locked="0"/>
    </xf>
    <xf numFmtId="0" fontId="7" fillId="2" borderId="32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7" fillId="2" borderId="50" xfId="0" applyFont="1" applyFill="1" applyBorder="1" applyAlignment="1" applyProtection="1">
      <alignment horizontal="center" vertical="center" wrapText="1"/>
      <protection locked="0"/>
    </xf>
    <xf numFmtId="0" fontId="0" fillId="0" borderId="50" xfId="0" applyBorder="1" applyAlignment="1" applyProtection="1">
      <alignment horizontal="center" vertical="center" wrapText="1"/>
      <protection locked="0"/>
    </xf>
    <xf numFmtId="0" fontId="0" fillId="0" borderId="33" xfId="0" applyBorder="1" applyAlignment="1" applyProtection="1">
      <alignment horizontal="center" vertical="center" wrapText="1"/>
      <protection locked="0"/>
    </xf>
    <xf numFmtId="0" fontId="38" fillId="7" borderId="24" xfId="0" applyFont="1" applyFill="1" applyBorder="1" applyAlignment="1" applyProtection="1">
      <alignment horizontal="center" wrapText="1"/>
      <protection locked="0"/>
    </xf>
    <xf numFmtId="0" fontId="7" fillId="2" borderId="34" xfId="0" applyFont="1" applyFill="1" applyBorder="1" applyAlignment="1" applyProtection="1">
      <alignment horizontal="center" vertical="center" wrapText="1"/>
      <protection locked="0"/>
    </xf>
    <xf numFmtId="0" fontId="7" fillId="2" borderId="35" xfId="0" applyFont="1" applyFill="1" applyBorder="1" applyAlignment="1" applyProtection="1">
      <alignment horizontal="center" vertical="center" wrapText="1"/>
      <protection locked="0"/>
    </xf>
    <xf numFmtId="0" fontId="7" fillId="2" borderId="35" xfId="0" applyFont="1" applyFill="1" applyBorder="1" applyAlignment="1" applyProtection="1">
      <alignment horizontal="center" vertical="center" wrapText="1"/>
      <protection locked="0"/>
    </xf>
    <xf numFmtId="0" fontId="38" fillId="2" borderId="35" xfId="0" applyFont="1" applyFill="1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38" fillId="7" borderId="48" xfId="0" applyFont="1" applyFill="1" applyBorder="1" applyAlignment="1" applyProtection="1">
      <alignment horizontal="center" wrapText="1"/>
      <protection locked="0"/>
    </xf>
    <xf numFmtId="0" fontId="7" fillId="7" borderId="0" xfId="0" applyFont="1" applyFill="1" applyProtection="1">
      <protection locked="0"/>
    </xf>
    <xf numFmtId="0" fontId="3" fillId="0" borderId="0" xfId="0" applyFont="1" applyBorder="1" applyAlignment="1" applyProtection="1">
      <alignment horizontal="center" vertical="top" wrapText="1"/>
      <protection locked="0"/>
    </xf>
    <xf numFmtId="170" fontId="3" fillId="0" borderId="0" xfId="0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3" fontId="3" fillId="0" borderId="0" xfId="0" applyNumberFormat="1" applyFont="1" applyBorder="1" applyAlignment="1" applyProtection="1">
      <alignment horizontal="right" vertical="top" wrapText="1"/>
      <protection locked="0"/>
    </xf>
    <xf numFmtId="0" fontId="26" fillId="7" borderId="0" xfId="0" applyFont="1" applyFill="1" applyBorder="1" applyAlignment="1" applyProtection="1">
      <alignment horizontal="left" vertical="top" wrapText="1"/>
      <protection locked="0"/>
    </xf>
    <xf numFmtId="170" fontId="3" fillId="7" borderId="0" xfId="0" applyNumberFormat="1" applyFont="1" applyFill="1" applyBorder="1" applyAlignment="1" applyProtection="1">
      <alignment horizontal="center" vertical="top" wrapText="1"/>
      <protection locked="0"/>
    </xf>
    <xf numFmtId="0" fontId="3" fillId="7" borderId="0" xfId="0" applyFont="1" applyFill="1" applyBorder="1" applyAlignment="1" applyProtection="1">
      <alignment horizontal="center" vertical="top" wrapText="1"/>
      <protection locked="0"/>
    </xf>
    <xf numFmtId="3" fontId="3" fillId="7" borderId="0" xfId="0" applyNumberFormat="1" applyFont="1" applyFill="1" applyBorder="1" applyAlignment="1" applyProtection="1">
      <alignment horizontal="right" vertical="top" wrapText="1"/>
      <protection locked="0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170" fontId="3" fillId="2" borderId="0" xfId="0" applyNumberFormat="1" applyFont="1" applyFill="1" applyBorder="1" applyAlignment="1" applyProtection="1">
      <alignment horizontal="center" vertical="top" wrapText="1"/>
      <protection locked="0"/>
    </xf>
    <xf numFmtId="3" fontId="3" fillId="2" borderId="0" xfId="0" applyNumberFormat="1" applyFont="1" applyFill="1" applyBorder="1" applyAlignment="1" applyProtection="1">
      <alignment horizontal="right" vertical="top" wrapText="1"/>
      <protection locked="0"/>
    </xf>
    <xf numFmtId="0" fontId="6" fillId="2" borderId="0" xfId="0" applyFont="1" applyFill="1" applyBorder="1" applyAlignment="1" applyProtection="1">
      <alignment horizontal="justify" vertical="top" wrapText="1"/>
      <protection locked="0"/>
    </xf>
    <xf numFmtId="0" fontId="6" fillId="2" borderId="0" xfId="0" applyFont="1" applyFill="1" applyBorder="1" applyAlignment="1" applyProtection="1">
      <alignment vertical="top" wrapText="1"/>
      <protection locked="0"/>
    </xf>
    <xf numFmtId="0" fontId="5" fillId="2" borderId="0" xfId="0" applyFont="1" applyFill="1" applyBorder="1" applyAlignment="1" applyProtection="1">
      <alignment vertical="top" wrapText="1"/>
      <protection locked="0"/>
    </xf>
    <xf numFmtId="3" fontId="33" fillId="2" borderId="0" xfId="0" applyNumberFormat="1" applyFont="1" applyFill="1" applyBorder="1" applyAlignment="1" applyProtection="1">
      <alignment horizontal="left" vertical="top" wrapText="1"/>
      <protection locked="0"/>
    </xf>
    <xf numFmtId="3" fontId="33" fillId="2" borderId="0" xfId="0" applyNumberFormat="1" applyFont="1" applyFill="1" applyBorder="1" applyAlignment="1" applyProtection="1">
      <alignment horizontal="right" vertical="top" wrapText="1"/>
      <protection locked="0"/>
    </xf>
    <xf numFmtId="0" fontId="6" fillId="2" borderId="0" xfId="0" applyFont="1" applyFill="1" applyProtection="1">
      <protection locked="0"/>
    </xf>
    <xf numFmtId="0" fontId="33" fillId="2" borderId="0" xfId="0" applyFont="1" applyFill="1" applyAlignment="1" applyProtection="1">
      <alignment horizontal="left"/>
      <protection locked="0"/>
    </xf>
    <xf numFmtId="0" fontId="27" fillId="2" borderId="0" xfId="0" applyFont="1" applyFill="1" applyAlignment="1" applyProtection="1">
      <alignment horizontal="justify"/>
      <protection locked="0"/>
    </xf>
    <xf numFmtId="0" fontId="33" fillId="2" borderId="0" xfId="0" applyFont="1" applyFill="1" applyProtection="1"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justify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0" fillId="0" borderId="0" xfId="0" applyFill="1" applyProtection="1">
      <protection locked="0"/>
    </xf>
    <xf numFmtId="3" fontId="37" fillId="10" borderId="27" xfId="0" applyNumberFormat="1" applyFont="1" applyFill="1" applyBorder="1" applyProtection="1"/>
    <xf numFmtId="3" fontId="37" fillId="10" borderId="22" xfId="0" applyNumberFormat="1" applyFont="1" applyFill="1" applyBorder="1" applyProtection="1"/>
    <xf numFmtId="0" fontId="37" fillId="10" borderId="27" xfId="0" applyFont="1" applyFill="1" applyBorder="1" applyProtection="1"/>
    <xf numFmtId="0" fontId="37" fillId="10" borderId="22" xfId="0" applyFont="1" applyFill="1" applyBorder="1" applyProtection="1"/>
    <xf numFmtId="3" fontId="34" fillId="2" borderId="0" xfId="0" applyNumberFormat="1" applyFont="1" applyFill="1" applyBorder="1" applyAlignment="1" applyProtection="1">
      <alignment horizontal="right" vertical="top" wrapText="1"/>
    </xf>
    <xf numFmtId="0" fontId="3" fillId="2" borderId="0" xfId="2" applyFill="1" applyProtection="1">
      <protection locked="0"/>
    </xf>
    <xf numFmtId="0" fontId="4" fillId="7" borderId="0" xfId="2" applyFont="1" applyFill="1" applyAlignment="1" applyProtection="1">
      <alignment horizontal="right"/>
      <protection locked="0"/>
    </xf>
    <xf numFmtId="0" fontId="20" fillId="2" borderId="0" xfId="2" applyFont="1" applyFill="1" applyAlignment="1" applyProtection="1">
      <alignment horizontal="center"/>
      <protection locked="0"/>
    </xf>
    <xf numFmtId="0" fontId="3" fillId="2" borderId="0" xfId="2" applyFill="1" applyAlignment="1" applyProtection="1">
      <alignment horizontal="center"/>
      <protection locked="0"/>
    </xf>
    <xf numFmtId="0" fontId="19" fillId="2" borderId="0" xfId="2" applyFont="1" applyFill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6" fillId="2" borderId="0" xfId="2" applyFont="1" applyFill="1" applyAlignment="1" applyProtection="1">
      <alignment horizontal="center"/>
      <protection locked="0"/>
    </xf>
    <xf numFmtId="0" fontId="24" fillId="2" borderId="31" xfId="2" applyFont="1" applyFill="1" applyBorder="1" applyAlignment="1" applyProtection="1">
      <alignment horizontal="center" vertical="center" wrapText="1"/>
      <protection locked="0"/>
    </xf>
    <xf numFmtId="0" fontId="24" fillId="2" borderId="32" xfId="2" applyFont="1" applyFill="1" applyBorder="1" applyAlignment="1" applyProtection="1">
      <alignment horizontal="center" vertical="center" wrapText="1"/>
      <protection locked="0"/>
    </xf>
    <xf numFmtId="0" fontId="39" fillId="7" borderId="24" xfId="2" applyFont="1" applyFill="1" applyBorder="1" applyAlignment="1" applyProtection="1">
      <alignment horizontal="center" wrapText="1"/>
      <protection locked="0"/>
    </xf>
    <xf numFmtId="0" fontId="24" fillId="2" borderId="34" xfId="2" applyFont="1" applyFill="1" applyBorder="1" applyAlignment="1" applyProtection="1">
      <alignment horizontal="center" vertical="center" wrapText="1"/>
      <protection locked="0"/>
    </xf>
    <xf numFmtId="0" fontId="24" fillId="2" borderId="35" xfId="2" applyFont="1" applyFill="1" applyBorder="1" applyAlignment="1" applyProtection="1">
      <alignment horizontal="center" vertical="center" wrapText="1"/>
      <protection locked="0"/>
    </xf>
    <xf numFmtId="0" fontId="39" fillId="7" borderId="48" xfId="2" applyFont="1" applyFill="1" applyBorder="1" applyAlignment="1" applyProtection="1">
      <alignment horizontal="center" wrapText="1"/>
      <protection locked="0"/>
    </xf>
    <xf numFmtId="0" fontId="20" fillId="2" borderId="0" xfId="2" applyFont="1" applyFill="1" applyBorder="1" applyAlignment="1" applyProtection="1">
      <alignment horizontal="center" vertical="top" wrapText="1"/>
      <protection locked="0"/>
    </xf>
    <xf numFmtId="170" fontId="20" fillId="2" borderId="0" xfId="2" applyNumberFormat="1" applyFont="1" applyFill="1" applyBorder="1" applyAlignment="1" applyProtection="1">
      <alignment horizontal="center" vertical="top" wrapText="1"/>
      <protection locked="0"/>
    </xf>
    <xf numFmtId="169" fontId="20" fillId="2" borderId="0" xfId="2" applyNumberFormat="1" applyFont="1" applyFill="1" applyBorder="1" applyAlignment="1" applyProtection="1">
      <alignment horizontal="right" vertical="top" wrapText="1"/>
      <protection locked="0"/>
    </xf>
    <xf numFmtId="0" fontId="5" fillId="2" borderId="0" xfId="2" applyFont="1" applyFill="1" applyBorder="1" applyAlignment="1" applyProtection="1">
      <alignment horizontal="right" vertical="top" wrapText="1"/>
      <protection locked="0"/>
    </xf>
    <xf numFmtId="0" fontId="5" fillId="2" borderId="0" xfId="2" applyFont="1" applyFill="1" applyBorder="1" applyAlignment="1" applyProtection="1">
      <alignment horizontal="right" vertical="top" wrapText="1"/>
      <protection locked="0"/>
    </xf>
    <xf numFmtId="169" fontId="5" fillId="2" borderId="0" xfId="2" applyNumberFormat="1" applyFont="1" applyFill="1" applyBorder="1" applyAlignment="1" applyProtection="1">
      <alignment horizontal="right" vertical="top" wrapText="1"/>
      <protection locked="0"/>
    </xf>
    <xf numFmtId="0" fontId="6" fillId="2" borderId="0" xfId="2" applyFont="1" applyFill="1" applyAlignment="1" applyProtection="1">
      <alignment horizontal="center"/>
      <protection locked="0"/>
    </xf>
    <xf numFmtId="0" fontId="6" fillId="2" borderId="0" xfId="2" applyFont="1" applyFill="1" applyBorder="1" applyAlignment="1" applyProtection="1">
      <alignment horizontal="left"/>
      <protection locked="0"/>
    </xf>
    <xf numFmtId="0" fontId="6" fillId="2" borderId="0" xfId="2" applyFont="1" applyFill="1" applyBorder="1" applyAlignment="1" applyProtection="1">
      <alignment horizontal="center"/>
      <protection locked="0"/>
    </xf>
    <xf numFmtId="0" fontId="6" fillId="2" borderId="0" xfId="2" applyFont="1" applyFill="1" applyBorder="1" applyProtection="1">
      <protection locked="0"/>
    </xf>
    <xf numFmtId="0" fontId="7" fillId="2" borderId="0" xfId="2" applyFont="1" applyFill="1" applyAlignment="1" applyProtection="1">
      <alignment horizontal="left"/>
      <protection locked="0"/>
    </xf>
    <xf numFmtId="0" fontId="7" fillId="2" borderId="0" xfId="2" applyFont="1" applyFill="1" applyAlignment="1" applyProtection="1">
      <alignment horizontal="center"/>
      <protection locked="0"/>
    </xf>
    <xf numFmtId="169" fontId="5" fillId="9" borderId="20" xfId="2" applyNumberFormat="1" applyFont="1" applyFill="1" applyBorder="1" applyAlignment="1" applyProtection="1">
      <alignment horizontal="right" vertical="center" wrapText="1"/>
    </xf>
    <xf numFmtId="0" fontId="7" fillId="7" borderId="0" xfId="2" applyFont="1" applyFill="1" applyProtection="1">
      <protection locked="0"/>
    </xf>
    <xf numFmtId="0" fontId="7" fillId="2" borderId="0" xfId="2" applyFont="1" applyFill="1" applyAlignment="1" applyProtection="1">
      <alignment horizontal="right" indent="1"/>
      <protection locked="0"/>
    </xf>
    <xf numFmtId="0" fontId="7" fillId="2" borderId="0" xfId="2" applyFont="1" applyFill="1" applyAlignment="1" applyProtection="1">
      <alignment horizontal="center" vertical="center"/>
      <protection locked="0"/>
    </xf>
    <xf numFmtId="3" fontId="7" fillId="2" borderId="0" xfId="2" applyNumberFormat="1" applyFont="1" applyFill="1" applyAlignment="1" applyProtection="1">
      <alignment horizontal="right" vertical="center"/>
      <protection locked="0"/>
    </xf>
    <xf numFmtId="0" fontId="4" fillId="2" borderId="0" xfId="2" applyFont="1" applyFill="1" applyAlignment="1" applyProtection="1">
      <alignment horizontal="right"/>
      <protection locked="0"/>
    </xf>
    <xf numFmtId="0" fontId="19" fillId="2" borderId="0" xfId="2" applyFont="1" applyFill="1" applyBorder="1" applyAlignment="1" applyProtection="1">
      <alignment horizontal="center"/>
      <protection locked="0"/>
    </xf>
    <xf numFmtId="0" fontId="19" fillId="2" borderId="0" xfId="2" applyFont="1" applyFill="1" applyBorder="1" applyAlignment="1" applyProtection="1">
      <alignment horizontal="center"/>
      <protection locked="0"/>
    </xf>
    <xf numFmtId="0" fontId="28" fillId="2" borderId="0" xfId="2" applyFont="1" applyFill="1" applyBorder="1" applyAlignment="1" applyProtection="1">
      <alignment horizontal="center"/>
      <protection locked="0"/>
    </xf>
    <xf numFmtId="0" fontId="7" fillId="7" borderId="0" xfId="2" applyFont="1" applyFill="1" applyBorder="1" applyAlignment="1" applyProtection="1">
      <alignment horizontal="center" vertical="center"/>
      <protection locked="0"/>
    </xf>
    <xf numFmtId="0" fontId="24" fillId="7" borderId="31" xfId="2" applyFont="1" applyFill="1" applyBorder="1" applyAlignment="1" applyProtection="1">
      <alignment horizontal="center" vertical="center" wrapText="1"/>
      <protection locked="0"/>
    </xf>
    <xf numFmtId="0" fontId="24" fillId="7" borderId="32" xfId="2" applyFont="1" applyFill="1" applyBorder="1" applyAlignment="1" applyProtection="1">
      <alignment horizontal="center" vertical="center" wrapText="1"/>
      <protection locked="0"/>
    </xf>
    <xf numFmtId="0" fontId="24" fillId="7" borderId="16" xfId="2" applyFont="1" applyFill="1" applyBorder="1" applyAlignment="1" applyProtection="1">
      <alignment horizontal="center" vertical="center" wrapText="1"/>
      <protection locked="0"/>
    </xf>
    <xf numFmtId="0" fontId="24" fillId="7" borderId="33" xfId="2" applyFont="1" applyFill="1" applyBorder="1" applyAlignment="1" applyProtection="1">
      <alignment horizontal="center" vertical="center" wrapText="1"/>
      <protection locked="0"/>
    </xf>
    <xf numFmtId="3" fontId="24" fillId="7" borderId="32" xfId="2" applyNumberFormat="1" applyFont="1" applyFill="1" applyBorder="1" applyAlignment="1" applyProtection="1">
      <alignment horizontal="center" vertical="center" wrapText="1"/>
      <protection locked="0"/>
    </xf>
    <xf numFmtId="3" fontId="24" fillId="7" borderId="16" xfId="2" applyNumberFormat="1" applyFont="1" applyFill="1" applyBorder="1" applyAlignment="1" applyProtection="1">
      <alignment horizontal="center" vertical="center" wrapText="1"/>
      <protection locked="0"/>
    </xf>
    <xf numFmtId="3" fontId="24" fillId="7" borderId="33" xfId="2" applyNumberFormat="1" applyFont="1" applyFill="1" applyBorder="1" applyAlignment="1" applyProtection="1">
      <alignment horizontal="center" vertical="center" wrapText="1"/>
      <protection locked="0"/>
    </xf>
    <xf numFmtId="3" fontId="24" fillId="7" borderId="50" xfId="2" applyNumberFormat="1" applyFont="1" applyFill="1" applyBorder="1" applyAlignment="1" applyProtection="1">
      <alignment horizontal="center" vertical="center" wrapText="1"/>
      <protection locked="0"/>
    </xf>
    <xf numFmtId="0" fontId="37" fillId="7" borderId="24" xfId="2" applyFont="1" applyFill="1" applyBorder="1" applyAlignment="1" applyProtection="1">
      <alignment horizontal="center" vertical="center" wrapText="1"/>
      <protection locked="0"/>
    </xf>
    <xf numFmtId="0" fontId="3" fillId="7" borderId="0" xfId="2" applyFill="1" applyAlignment="1" applyProtection="1">
      <alignment horizontal="center" vertical="center"/>
      <protection locked="0"/>
    </xf>
    <xf numFmtId="0" fontId="3" fillId="0" borderId="0" xfId="2" applyAlignment="1" applyProtection="1">
      <alignment horizontal="center" vertical="center"/>
      <protection locked="0"/>
    </xf>
    <xf numFmtId="0" fontId="7" fillId="7" borderId="0" xfId="2" applyFont="1" applyFill="1" applyBorder="1" applyAlignment="1" applyProtection="1">
      <alignment wrapText="1"/>
      <protection locked="0"/>
    </xf>
    <xf numFmtId="0" fontId="24" fillId="7" borderId="34" xfId="2" applyFont="1" applyFill="1" applyBorder="1" applyAlignment="1" applyProtection="1">
      <alignment horizontal="center" vertical="center" wrapText="1"/>
      <protection locked="0"/>
    </xf>
    <xf numFmtId="0" fontId="24" fillId="7" borderId="35" xfId="2" applyFont="1" applyFill="1" applyBorder="1" applyAlignment="1" applyProtection="1">
      <alignment horizontal="center" vertical="center" wrapText="1"/>
      <protection locked="0"/>
    </xf>
    <xf numFmtId="0" fontId="24" fillId="7" borderId="29" xfId="2" applyFont="1" applyFill="1" applyBorder="1" applyAlignment="1" applyProtection="1">
      <alignment horizontal="center" vertical="center" wrapText="1"/>
      <protection locked="0"/>
    </xf>
    <xf numFmtId="169" fontId="24" fillId="7" borderId="29" xfId="2" applyNumberFormat="1" applyFont="1" applyFill="1" applyBorder="1" applyAlignment="1" applyProtection="1">
      <alignment horizontal="center" vertical="center" wrapText="1"/>
      <protection locked="0"/>
    </xf>
    <xf numFmtId="3" fontId="24" fillId="7" borderId="35" xfId="2" applyNumberFormat="1" applyFont="1" applyFill="1" applyBorder="1" applyAlignment="1" applyProtection="1">
      <alignment horizontal="center" vertical="center" wrapText="1"/>
      <protection locked="0"/>
    </xf>
    <xf numFmtId="0" fontId="24" fillId="7" borderId="58" xfId="2" applyFont="1" applyFill="1" applyBorder="1" applyAlignment="1" applyProtection="1">
      <alignment horizontal="center" vertical="center" wrapText="1"/>
      <protection locked="0"/>
    </xf>
    <xf numFmtId="0" fontId="37" fillId="7" borderId="48" xfId="2" applyFont="1" applyFill="1" applyBorder="1" applyAlignment="1" applyProtection="1">
      <alignment horizontal="center" vertical="center" wrapText="1"/>
      <protection locked="0"/>
    </xf>
    <xf numFmtId="0" fontId="3" fillId="7" borderId="0" xfId="2" applyFill="1" applyAlignment="1" applyProtection="1">
      <alignment wrapText="1"/>
      <protection locked="0"/>
    </xf>
    <xf numFmtId="0" fontId="3" fillId="0" borderId="0" xfId="2" applyAlignment="1" applyProtection="1">
      <alignment wrapText="1"/>
      <protection locked="0"/>
    </xf>
    <xf numFmtId="0" fontId="53" fillId="0" borderId="6" xfId="2" applyFont="1" applyFill="1" applyBorder="1" applyAlignment="1" applyProtection="1">
      <alignment horizontal="left" vertical="center" wrapText="1"/>
      <protection locked="0"/>
    </xf>
    <xf numFmtId="0" fontId="46" fillId="0" borderId="7" xfId="0" applyFont="1" applyBorder="1" applyAlignment="1" applyProtection="1">
      <alignment horizontal="left" vertical="center" wrapText="1"/>
      <protection locked="0"/>
    </xf>
    <xf numFmtId="0" fontId="6" fillId="0" borderId="7" xfId="2" applyFont="1" applyFill="1" applyBorder="1" applyAlignment="1" applyProtection="1">
      <alignment horizontal="right" vertical="center" wrapText="1"/>
      <protection locked="0"/>
    </xf>
    <xf numFmtId="0" fontId="5" fillId="7" borderId="56" xfId="2" applyFont="1" applyFill="1" applyBorder="1" applyAlignment="1" applyProtection="1">
      <alignment horizontal="center" vertical="center" wrapText="1"/>
      <protection locked="0"/>
    </xf>
    <xf numFmtId="169" fontId="6" fillId="7" borderId="11" xfId="2" applyNumberFormat="1" applyFont="1" applyFill="1" applyBorder="1" applyAlignment="1" applyProtection="1">
      <alignment horizontal="center" vertical="center" wrapText="1"/>
      <protection locked="0"/>
    </xf>
    <xf numFmtId="169" fontId="6" fillId="7" borderId="8" xfId="2" applyNumberFormat="1" applyFont="1" applyFill="1" applyBorder="1" applyAlignment="1" applyProtection="1">
      <alignment horizontal="center" vertical="center" wrapText="1"/>
      <protection locked="0"/>
    </xf>
    <xf numFmtId="169" fontId="6" fillId="7" borderId="29" xfId="2" applyNumberFormat="1" applyFont="1" applyFill="1" applyBorder="1" applyAlignment="1" applyProtection="1">
      <alignment horizontal="center" vertical="center" wrapText="1"/>
      <protection locked="0"/>
    </xf>
    <xf numFmtId="0" fontId="7" fillId="7" borderId="0" xfId="2" applyFont="1" applyFill="1" applyBorder="1" applyProtection="1">
      <protection locked="0"/>
    </xf>
    <xf numFmtId="0" fontId="6" fillId="4" borderId="0" xfId="2" applyFont="1" applyFill="1" applyBorder="1" applyAlignment="1" applyProtection="1">
      <alignment horizontal="right" wrapText="1" indent="1"/>
      <protection locked="0"/>
    </xf>
    <xf numFmtId="0" fontId="6" fillId="4" borderId="0" xfId="2" applyFont="1" applyFill="1" applyBorder="1" applyAlignment="1" applyProtection="1">
      <alignment wrapText="1"/>
      <protection locked="0"/>
    </xf>
    <xf numFmtId="0" fontId="6" fillId="4" borderId="0" xfId="2" applyFont="1" applyFill="1" applyBorder="1" applyAlignment="1" applyProtection="1">
      <alignment horizontal="center" vertical="center" wrapText="1"/>
      <protection locked="0"/>
    </xf>
    <xf numFmtId="169" fontId="6" fillId="4" borderId="0" xfId="2" applyNumberFormat="1" applyFont="1" applyFill="1" applyBorder="1" applyAlignment="1" applyProtection="1">
      <alignment horizontal="right" vertical="center" wrapText="1"/>
      <protection locked="0"/>
    </xf>
    <xf numFmtId="0" fontId="53" fillId="4" borderId="0" xfId="2" applyFont="1" applyFill="1" applyBorder="1" applyAlignment="1" applyProtection="1">
      <alignment horizontal="left" wrapText="1"/>
      <protection locked="0"/>
    </xf>
    <xf numFmtId="0" fontId="6" fillId="7" borderId="0" xfId="2" applyFont="1" applyFill="1" applyBorder="1" applyProtection="1">
      <protection locked="0"/>
    </xf>
    <xf numFmtId="0" fontId="6" fillId="4" borderId="0" xfId="2" applyFont="1" applyFill="1" applyBorder="1" applyAlignment="1" applyProtection="1">
      <alignment horizontal="left" wrapText="1"/>
      <protection locked="0"/>
    </xf>
    <xf numFmtId="0" fontId="29" fillId="7" borderId="0" xfId="2" applyFont="1" applyFill="1" applyProtection="1">
      <protection locked="0"/>
    </xf>
    <xf numFmtId="0" fontId="29" fillId="0" borderId="0" xfId="2" applyFont="1" applyProtection="1">
      <protection locked="0"/>
    </xf>
    <xf numFmtId="0" fontId="5" fillId="7" borderId="0" xfId="2" applyFont="1" applyFill="1" applyBorder="1" applyProtection="1">
      <protection locked="0"/>
    </xf>
    <xf numFmtId="0" fontId="5" fillId="4" borderId="0" xfId="2" applyFont="1" applyFill="1" applyBorder="1" applyAlignment="1" applyProtection="1">
      <alignment horizontal="right" indent="1"/>
      <protection locked="0"/>
    </xf>
    <xf numFmtId="0" fontId="5" fillId="4" borderId="0" xfId="2" applyFont="1" applyFill="1" applyBorder="1" applyAlignment="1" applyProtection="1">
      <alignment horizontal="right" wrapText="1"/>
      <protection locked="0"/>
    </xf>
    <xf numFmtId="0" fontId="5" fillId="4" borderId="0" xfId="2" applyFont="1" applyFill="1" applyBorder="1" applyAlignment="1" applyProtection="1">
      <alignment horizontal="center" vertical="center"/>
      <protection locked="0"/>
    </xf>
    <xf numFmtId="0" fontId="5" fillId="4" borderId="0" xfId="2" applyFont="1" applyFill="1" applyBorder="1" applyAlignment="1" applyProtection="1">
      <protection locked="0"/>
    </xf>
    <xf numFmtId="169" fontId="5" fillId="4" borderId="0" xfId="2" applyNumberFormat="1" applyFont="1" applyFill="1" applyBorder="1" applyAlignment="1" applyProtection="1">
      <alignment horizontal="right" vertical="center"/>
      <protection locked="0"/>
    </xf>
    <xf numFmtId="171" fontId="5" fillId="4" borderId="0" xfId="2" applyNumberFormat="1" applyFont="1" applyFill="1" applyBorder="1" applyAlignment="1" applyProtection="1">
      <alignment horizontal="right" vertical="center"/>
      <protection locked="0"/>
    </xf>
    <xf numFmtId="3" fontId="5" fillId="4" borderId="0" xfId="2" applyNumberFormat="1" applyFont="1" applyFill="1" applyBorder="1" applyAlignment="1" applyProtection="1">
      <alignment horizontal="right" vertical="center"/>
      <protection locked="0"/>
    </xf>
    <xf numFmtId="0" fontId="30" fillId="7" borderId="0" xfId="2" applyFont="1" applyFill="1" applyBorder="1" applyProtection="1">
      <protection locked="0"/>
    </xf>
    <xf numFmtId="0" fontId="30" fillId="7" borderId="0" xfId="2" applyFont="1" applyFill="1" applyProtection="1">
      <protection locked="0"/>
    </xf>
    <xf numFmtId="0" fontId="30" fillId="0" borderId="0" xfId="2" applyFont="1" applyProtection="1">
      <protection locked="0"/>
    </xf>
    <xf numFmtId="0" fontId="6" fillId="4" borderId="0" xfId="2" applyFont="1" applyFill="1" applyBorder="1" applyAlignment="1" applyProtection="1">
      <alignment horizontal="left"/>
      <protection locked="0"/>
    </xf>
    <xf numFmtId="3" fontId="6" fillId="4" borderId="0" xfId="2" applyNumberFormat="1" applyFont="1" applyFill="1" applyBorder="1" applyAlignment="1" applyProtection="1">
      <alignment horizontal="right" vertical="center"/>
      <protection locked="0"/>
    </xf>
    <xf numFmtId="0" fontId="6" fillId="4" borderId="0" xfId="2" applyFont="1" applyFill="1" applyBorder="1" applyProtection="1">
      <protection locked="0"/>
    </xf>
    <xf numFmtId="0" fontId="6" fillId="4" borderId="0" xfId="2" applyFont="1" applyFill="1" applyBorder="1" applyAlignment="1" applyProtection="1">
      <alignment horizontal="right" indent="1"/>
      <protection locked="0"/>
    </xf>
    <xf numFmtId="0" fontId="6" fillId="4" borderId="0" xfId="2" applyFont="1" applyFill="1" applyBorder="1" applyAlignment="1" applyProtection="1">
      <alignment horizontal="center" vertical="center"/>
      <protection locked="0"/>
    </xf>
    <xf numFmtId="3" fontId="6" fillId="4" borderId="0" xfId="2" applyNumberFormat="1" applyFont="1" applyFill="1" applyBorder="1" applyAlignment="1" applyProtection="1">
      <alignment horizontal="center" vertical="center"/>
      <protection locked="0"/>
    </xf>
    <xf numFmtId="3" fontId="6" fillId="4" borderId="0" xfId="2" applyNumberFormat="1" applyFont="1" applyFill="1" applyBorder="1" applyAlignment="1" applyProtection="1">
      <alignment horizontal="center" vertical="center"/>
      <protection locked="0"/>
    </xf>
    <xf numFmtId="0" fontId="6" fillId="7" borderId="0" xfId="2" applyFont="1" applyFill="1" applyProtection="1">
      <protection locked="0"/>
    </xf>
    <xf numFmtId="0" fontId="6" fillId="2" borderId="0" xfId="2" applyFont="1" applyFill="1" applyAlignment="1" applyProtection="1">
      <alignment horizontal="left"/>
      <protection locked="0"/>
    </xf>
    <xf numFmtId="0" fontId="6" fillId="2" borderId="0" xfId="2" applyFont="1" applyFill="1" applyAlignment="1" applyProtection="1">
      <alignment horizontal="left"/>
      <protection locked="0"/>
    </xf>
    <xf numFmtId="0" fontId="3" fillId="0" borderId="0" xfId="2" applyFill="1" applyProtection="1">
      <protection locked="0"/>
    </xf>
    <xf numFmtId="0" fontId="3" fillId="0" borderId="0" xfId="2" applyAlignment="1" applyProtection="1">
      <alignment horizontal="right" indent="1"/>
      <protection locked="0"/>
    </xf>
    <xf numFmtId="0" fontId="3" fillId="0" borderId="0" xfId="2" applyFill="1" applyBorder="1" applyAlignment="1" applyProtection="1">
      <alignment wrapText="1"/>
      <protection locked="0"/>
    </xf>
    <xf numFmtId="0" fontId="3" fillId="0" borderId="0" xfId="2" applyBorder="1" applyAlignment="1" applyProtection="1">
      <alignment horizontal="center" vertical="center"/>
      <protection locked="0"/>
    </xf>
    <xf numFmtId="0" fontId="3" fillId="0" borderId="0" xfId="2" applyBorder="1" applyProtection="1">
      <protection locked="0"/>
    </xf>
    <xf numFmtId="3" fontId="3" fillId="0" borderId="0" xfId="2" applyNumberFormat="1" applyBorder="1" applyAlignment="1" applyProtection="1">
      <alignment horizontal="right" vertical="center"/>
      <protection locked="0"/>
    </xf>
    <xf numFmtId="3" fontId="3" fillId="0" borderId="0" xfId="2" applyNumberFormat="1" applyAlignment="1" applyProtection="1">
      <alignment horizontal="right" vertical="center"/>
      <protection locked="0"/>
    </xf>
    <xf numFmtId="1" fontId="5" fillId="9" borderId="9" xfId="2" applyNumberFormat="1" applyFont="1" applyFill="1" applyBorder="1" applyAlignment="1" applyProtection="1">
      <alignment horizontal="right" vertical="center" wrapText="1"/>
    </xf>
    <xf numFmtId="169" fontId="5" fillId="9" borderId="9" xfId="2" applyNumberFormat="1" applyFont="1" applyFill="1" applyBorder="1" applyAlignment="1" applyProtection="1">
      <alignment horizontal="right" vertical="center" wrapText="1"/>
    </xf>
    <xf numFmtId="169" fontId="5" fillId="9" borderId="56" xfId="2" applyNumberFormat="1" applyFont="1" applyFill="1" applyBorder="1" applyAlignment="1" applyProtection="1">
      <alignment horizontal="right" vertical="center" wrapText="1"/>
    </xf>
    <xf numFmtId="169" fontId="5" fillId="9" borderId="57" xfId="2" applyNumberFormat="1" applyFont="1" applyFill="1" applyBorder="1" applyAlignment="1" applyProtection="1">
      <alignment horizontal="right" vertical="center" wrapText="1"/>
    </xf>
    <xf numFmtId="0" fontId="55" fillId="10" borderId="46" xfId="0" applyFont="1" applyFill="1" applyBorder="1" applyAlignment="1" applyProtection="1">
      <alignment horizontal="right" vertical="center" wrapText="1"/>
    </xf>
    <xf numFmtId="169" fontId="6" fillId="9" borderId="44" xfId="2" applyNumberFormat="1" applyFont="1" applyFill="1" applyBorder="1" applyAlignment="1" applyProtection="1">
      <alignment horizontal="right" vertical="center" wrapText="1"/>
    </xf>
    <xf numFmtId="0" fontId="37" fillId="10" borderId="27" xfId="2" applyFont="1" applyFill="1" applyBorder="1" applyAlignment="1" applyProtection="1">
      <alignment horizontal="right" vertical="center" wrapText="1"/>
    </xf>
    <xf numFmtId="169" fontId="6" fillId="9" borderId="1" xfId="2" applyNumberFormat="1" applyFont="1" applyFill="1" applyBorder="1" applyAlignment="1" applyProtection="1">
      <alignment horizontal="right" vertical="center" wrapText="1"/>
    </xf>
    <xf numFmtId="0" fontId="37" fillId="10" borderId="28" xfId="2" applyFont="1" applyFill="1" applyBorder="1" applyAlignment="1" applyProtection="1">
      <alignment horizontal="right" vertical="center" wrapText="1"/>
    </xf>
    <xf numFmtId="169" fontId="6" fillId="9" borderId="19" xfId="2" applyNumberFormat="1" applyFont="1" applyFill="1" applyBorder="1" applyAlignment="1" applyProtection="1">
      <alignment horizontal="right" vertical="center" wrapText="1"/>
    </xf>
    <xf numFmtId="0" fontId="37" fillId="10" borderId="22" xfId="2" applyFont="1" applyFill="1" applyBorder="1" applyAlignment="1" applyProtection="1">
      <alignment horizontal="right" vertical="center" wrapText="1"/>
    </xf>
    <xf numFmtId="0" fontId="5" fillId="7" borderId="53" xfId="2" applyFont="1" applyFill="1" applyBorder="1" applyAlignment="1" applyProtection="1">
      <alignment horizontal="center" vertical="center" wrapText="1"/>
    </xf>
    <xf numFmtId="169" fontId="6" fillId="7" borderId="44" xfId="0" applyNumberFormat="1" applyFont="1" applyFill="1" applyBorder="1" applyAlignment="1" applyProtection="1">
      <alignment horizontal="center" vertical="center" wrapText="1"/>
    </xf>
    <xf numFmtId="0" fontId="37" fillId="10" borderId="27" xfId="2" applyFont="1" applyFill="1" applyBorder="1" applyAlignment="1" applyProtection="1">
      <alignment wrapText="1"/>
    </xf>
    <xf numFmtId="169" fontId="6" fillId="7" borderId="1" xfId="0" applyNumberFormat="1" applyFont="1" applyFill="1" applyBorder="1" applyAlignment="1" applyProtection="1">
      <alignment horizontal="center" vertical="center" wrapText="1"/>
    </xf>
    <xf numFmtId="0" fontId="37" fillId="10" borderId="28" xfId="2" applyFont="1" applyFill="1" applyBorder="1" applyAlignment="1" applyProtection="1">
      <alignment wrapText="1"/>
    </xf>
    <xf numFmtId="169" fontId="6" fillId="7" borderId="19" xfId="0" applyNumberFormat="1" applyFont="1" applyFill="1" applyBorder="1" applyAlignment="1" applyProtection="1">
      <alignment horizontal="center" vertical="center" wrapText="1"/>
    </xf>
    <xf numFmtId="0" fontId="37" fillId="10" borderId="22" xfId="2" applyFont="1" applyFill="1" applyBorder="1" applyAlignment="1" applyProtection="1">
      <alignment wrapText="1"/>
    </xf>
  </cellXfs>
  <cellStyles count="20">
    <cellStyle name="_PERSONAL" xfId="3"/>
    <cellStyle name="_PERSONAL_1" xfId="4"/>
    <cellStyle name="1 000 Kč_CENIKCAR.XLS" xfId="5"/>
    <cellStyle name="čárky [0]_laroux" xfId="6"/>
    <cellStyle name="Dziesiętny [0]_laroux" xfId="7"/>
    <cellStyle name="Dziesiętny_laroux" xfId="8"/>
    <cellStyle name="hlavicka" xfId="9"/>
    <cellStyle name="Hyperlink 2" xfId="10"/>
    <cellStyle name="muj" xfId="11"/>
    <cellStyle name="nadpis" xfId="12"/>
    <cellStyle name="Normal 2" xfId="2"/>
    <cellStyle name="Normální" xfId="0" builtinId="0"/>
    <cellStyle name="Normální 2" xfId="19"/>
    <cellStyle name="normální_Neinvestiční V - 2" xfId="13"/>
    <cellStyle name="Normalny_laroux" xfId="14"/>
    <cellStyle name="Procenta" xfId="1" builtinId="5"/>
    <cellStyle name="Standard_BDFO1" xfId="15"/>
    <cellStyle name="Style 1" xfId="16"/>
    <cellStyle name="Walutowy [0]_laroux" xfId="17"/>
    <cellStyle name="Walutowy_laroux" xfId="18"/>
  </cellStyles>
  <dxfs count="218"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FF5050"/>
      <color rgb="FFCCFFFF"/>
      <color rgb="FFDDFFFF"/>
      <color rgb="FFFF7C80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26</xdr:row>
          <xdr:rowOff>161925</xdr:rowOff>
        </xdr:from>
        <xdr:to>
          <xdr:col>5</xdr:col>
          <xdr:colOff>876300</xdr:colOff>
          <xdr:row>28</xdr:row>
          <xdr:rowOff>19050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=""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26</xdr:row>
          <xdr:rowOff>190500</xdr:rowOff>
        </xdr:from>
        <xdr:to>
          <xdr:col>5</xdr:col>
          <xdr:colOff>1400175</xdr:colOff>
          <xdr:row>27</xdr:row>
          <xdr:rowOff>190500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=""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8" name="TextovéPole 7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31</xdr:row>
      <xdr:rowOff>0</xdr:rowOff>
    </xdr:from>
    <xdr:ext cx="184731" cy="264560"/>
    <xdr:sp macro="" textlink="">
      <xdr:nvSpPr>
        <xdr:cNvPr id="9" name="TextovéPole 8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952500</xdr:colOff>
      <xdr:row>14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4828190" y="28377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pageSetUpPr fitToPage="1"/>
  </sheetPr>
  <dimension ref="A1:I50"/>
  <sheetViews>
    <sheetView zoomScaleNormal="100" workbookViewId="0">
      <selection activeCell="B4" sqref="B4:F4"/>
    </sheetView>
  </sheetViews>
  <sheetFormatPr defaultRowHeight="12.75"/>
  <cols>
    <col min="6" max="6" width="21.5703125" customWidth="1"/>
    <col min="9" max="9" width="3.140625" customWidth="1"/>
  </cols>
  <sheetData>
    <row r="1" spans="1:9" ht="25.5">
      <c r="A1" s="91" t="s">
        <v>153</v>
      </c>
      <c r="B1" s="92"/>
      <c r="C1" s="92"/>
      <c r="D1" s="92"/>
      <c r="E1" s="92"/>
      <c r="F1" s="92"/>
      <c r="G1" s="92"/>
      <c r="H1" s="93" t="s">
        <v>152</v>
      </c>
      <c r="I1" s="92"/>
    </row>
    <row r="2" spans="1:9" ht="17.25">
      <c r="A2" s="90" t="s">
        <v>151</v>
      </c>
      <c r="B2" s="15"/>
      <c r="C2" s="15"/>
      <c r="D2" s="15"/>
      <c r="E2" s="15"/>
      <c r="F2" s="15"/>
      <c r="G2" s="15"/>
      <c r="H2" s="15"/>
      <c r="I2" s="15"/>
    </row>
    <row r="3" spans="1:9" ht="15.75">
      <c r="A3" s="15"/>
      <c r="B3" s="9" t="s">
        <v>0</v>
      </c>
      <c r="C3" s="15"/>
      <c r="D3" s="15"/>
      <c r="E3" s="15"/>
      <c r="F3" s="15"/>
      <c r="G3" s="15"/>
      <c r="H3" s="15"/>
      <c r="I3" s="15"/>
    </row>
    <row r="4" spans="1:9" ht="15.75">
      <c r="A4" s="15"/>
      <c r="B4" s="171"/>
      <c r="C4" s="172"/>
      <c r="D4" s="172"/>
      <c r="E4" s="172"/>
      <c r="F4" s="173"/>
      <c r="G4" s="15"/>
      <c r="H4" s="15"/>
      <c r="I4" s="15"/>
    </row>
    <row r="5" spans="1:9" ht="15.75">
      <c r="A5" s="15"/>
      <c r="B5" s="9" t="s">
        <v>1</v>
      </c>
      <c r="C5" s="15"/>
      <c r="D5" s="15"/>
      <c r="E5" s="15"/>
      <c r="F5" s="15"/>
      <c r="G5" s="15"/>
      <c r="H5" s="15"/>
      <c r="I5" s="15"/>
    </row>
    <row r="6" spans="1:9" ht="15.75">
      <c r="A6" s="15"/>
      <c r="B6" s="171"/>
      <c r="C6" s="172"/>
      <c r="D6" s="172"/>
      <c r="E6" s="172"/>
      <c r="F6" s="173"/>
      <c r="G6" s="15"/>
      <c r="H6" s="15"/>
      <c r="I6" s="15"/>
    </row>
    <row r="7" spans="1:9" ht="15.75">
      <c r="A7" s="15"/>
      <c r="B7" s="15" t="s">
        <v>2</v>
      </c>
      <c r="C7" s="15"/>
      <c r="D7" s="15"/>
      <c r="E7" s="15"/>
      <c r="F7" s="15"/>
      <c r="G7" s="15"/>
      <c r="H7" s="15"/>
      <c r="I7" s="15"/>
    </row>
    <row r="8" spans="1:9" ht="15.75">
      <c r="A8" s="15"/>
      <c r="B8" s="174"/>
      <c r="C8" s="175"/>
      <c r="D8" s="175"/>
      <c r="E8" s="175"/>
      <c r="F8" s="176"/>
      <c r="G8" s="15"/>
      <c r="H8" s="15"/>
      <c r="I8" s="15"/>
    </row>
    <row r="9" spans="1:9" ht="15.75">
      <c r="A9" s="15"/>
      <c r="B9" s="15" t="s">
        <v>76</v>
      </c>
      <c r="C9" s="15"/>
      <c r="D9" s="15"/>
      <c r="E9" s="15"/>
      <c r="F9" s="15"/>
      <c r="G9" s="15"/>
      <c r="H9" s="15"/>
      <c r="I9" s="15"/>
    </row>
    <row r="10" spans="1:9" ht="15.75">
      <c r="A10" s="15"/>
      <c r="B10" s="174"/>
      <c r="C10" s="175"/>
      <c r="D10" s="175"/>
      <c r="E10" s="175"/>
      <c r="F10" s="176"/>
      <c r="G10" s="15"/>
      <c r="H10" s="15"/>
      <c r="I10" s="15"/>
    </row>
    <row r="11" spans="1:9" ht="15.75">
      <c r="A11" s="15"/>
      <c r="B11" s="67" t="s">
        <v>3</v>
      </c>
      <c r="C11" s="67"/>
      <c r="D11" s="67"/>
      <c r="E11" s="67"/>
      <c r="F11" s="67"/>
      <c r="G11" s="15"/>
      <c r="H11" s="15"/>
      <c r="I11" s="15"/>
    </row>
    <row r="12" spans="1:9" ht="15.75">
      <c r="A12" s="15"/>
      <c r="B12" s="68" t="s">
        <v>68</v>
      </c>
      <c r="C12" s="67"/>
      <c r="D12" s="67"/>
      <c r="E12" s="67"/>
      <c r="F12" s="67"/>
      <c r="G12" s="15"/>
      <c r="H12" s="15"/>
      <c r="I12" s="15"/>
    </row>
    <row r="13" spans="1:9" ht="15.75">
      <c r="A13" s="15"/>
      <c r="B13" s="168">
        <f>'D4-Přehled o úhradách plateb'!E508</f>
        <v>0</v>
      </c>
      <c r="C13" s="169"/>
      <c r="D13" s="169"/>
      <c r="E13" s="169"/>
      <c r="F13" s="170"/>
      <c r="G13" s="15"/>
      <c r="H13" s="15"/>
      <c r="I13" s="15"/>
    </row>
    <row r="14" spans="1:9" ht="15.75">
      <c r="A14" s="15"/>
      <c r="B14" s="67" t="s">
        <v>77</v>
      </c>
      <c r="C14" s="67"/>
      <c r="D14" s="67"/>
      <c r="E14" s="67"/>
      <c r="F14" s="67"/>
      <c r="G14" s="15"/>
      <c r="H14" s="15"/>
      <c r="I14" s="15"/>
    </row>
    <row r="15" spans="1:9" ht="15.75">
      <c r="A15" s="15"/>
      <c r="B15" s="168">
        <f>'D5-Mzdové prostředky'!J108</f>
        <v>0</v>
      </c>
      <c r="C15" s="178"/>
      <c r="D15" s="178"/>
      <c r="E15" s="178"/>
      <c r="F15" s="179"/>
      <c r="G15" s="15"/>
      <c r="H15" s="15"/>
      <c r="I15" s="15"/>
    </row>
    <row r="16" spans="1:9" ht="15.75">
      <c r="A16" s="15"/>
      <c r="B16" s="67"/>
      <c r="C16" s="67"/>
      <c r="D16" s="67"/>
      <c r="E16" s="67"/>
      <c r="F16" s="67"/>
      <c r="G16" s="15"/>
      <c r="H16" s="15"/>
      <c r="I16" s="15"/>
    </row>
    <row r="17" spans="1:9" ht="15.75">
      <c r="A17" s="15"/>
      <c r="B17" s="68" t="s">
        <v>4</v>
      </c>
      <c r="C17" s="67"/>
      <c r="D17" s="67"/>
      <c r="E17" s="67"/>
      <c r="F17" s="67"/>
      <c r="G17" s="15"/>
      <c r="H17" s="15"/>
      <c r="I17" s="15"/>
    </row>
    <row r="18" spans="1:9" ht="15.75">
      <c r="A18" s="15"/>
      <c r="B18" s="67" t="s">
        <v>82</v>
      </c>
      <c r="C18" s="67"/>
      <c r="D18" s="67"/>
      <c r="E18" s="67"/>
      <c r="F18" s="67"/>
      <c r="G18" s="15"/>
      <c r="H18" s="15"/>
      <c r="I18" s="15"/>
    </row>
    <row r="19" spans="1:9" ht="15.75">
      <c r="A19" s="15"/>
      <c r="B19" s="168">
        <f>'D4-Přehled o úhradách plateb'!D508</f>
        <v>0</v>
      </c>
      <c r="C19" s="178"/>
      <c r="D19" s="178"/>
      <c r="E19" s="178"/>
      <c r="F19" s="179"/>
      <c r="G19" s="15"/>
      <c r="H19" s="15"/>
      <c r="I19" s="15"/>
    </row>
    <row r="20" spans="1:9" ht="15.75">
      <c r="A20" s="15"/>
      <c r="B20" s="67" t="s">
        <v>77</v>
      </c>
      <c r="C20" s="67"/>
      <c r="D20" s="67"/>
      <c r="E20" s="67"/>
      <c r="F20" s="67"/>
      <c r="G20" s="15"/>
      <c r="H20" s="15"/>
      <c r="I20" s="15"/>
    </row>
    <row r="21" spans="1:9" ht="15.75">
      <c r="A21" s="15"/>
      <c r="B21" s="188"/>
      <c r="C21" s="189"/>
      <c r="D21" s="189"/>
      <c r="E21" s="189"/>
      <c r="F21" s="190"/>
      <c r="G21" s="15"/>
      <c r="H21" s="15"/>
      <c r="I21" s="15"/>
    </row>
    <row r="22" spans="1:9" ht="15.75">
      <c r="A22" s="15"/>
      <c r="B22" s="67" t="s">
        <v>5</v>
      </c>
      <c r="C22" s="67"/>
      <c r="D22" s="67"/>
      <c r="E22" s="67"/>
      <c r="F22" s="67"/>
      <c r="G22" s="15"/>
      <c r="H22" s="15"/>
      <c r="I22" s="15"/>
    </row>
    <row r="23" spans="1:9" ht="15.75">
      <c r="A23" s="15"/>
      <c r="B23" s="180" t="e">
        <f>B13/B19</f>
        <v>#DIV/0!</v>
      </c>
      <c r="C23" s="181"/>
      <c r="D23" s="181"/>
      <c r="E23" s="181"/>
      <c r="F23" s="182"/>
      <c r="G23" s="15"/>
      <c r="H23" s="15"/>
      <c r="I23" s="15"/>
    </row>
    <row r="24" spans="1:9" ht="15.75">
      <c r="A24" s="15"/>
      <c r="B24" s="67" t="s">
        <v>133</v>
      </c>
      <c r="C24" s="67"/>
      <c r="D24" s="67"/>
      <c r="E24" s="67"/>
      <c r="F24" s="67"/>
      <c r="G24" s="15"/>
      <c r="H24" s="15"/>
      <c r="I24" s="15"/>
    </row>
    <row r="25" spans="1:9" ht="15.75">
      <c r="A25" s="15"/>
      <c r="B25" s="168">
        <f>B8-B13</f>
        <v>0</v>
      </c>
      <c r="C25" s="178"/>
      <c r="D25" s="178"/>
      <c r="E25" s="178"/>
      <c r="F25" s="179"/>
      <c r="G25" s="15"/>
      <c r="H25" s="15"/>
      <c r="I25" s="15"/>
    </row>
    <row r="26" spans="1:9" ht="15.75">
      <c r="A26" s="15"/>
      <c r="B26" s="183"/>
      <c r="C26" s="183"/>
      <c r="D26" s="183"/>
      <c r="E26" s="15"/>
      <c r="F26" s="15"/>
      <c r="G26" s="15"/>
      <c r="H26" s="15"/>
      <c r="I26" s="15"/>
    </row>
    <row r="27" spans="1:9" ht="15.75">
      <c r="A27" s="15"/>
      <c r="B27" s="15"/>
      <c r="C27" s="15"/>
      <c r="D27" s="15"/>
      <c r="E27" s="15"/>
      <c r="F27" s="15"/>
      <c r="G27" s="15"/>
      <c r="H27" s="15"/>
      <c r="I27" s="15"/>
    </row>
    <row r="28" spans="1:9" ht="15.75">
      <c r="A28" s="15"/>
      <c r="B28" s="191" t="s">
        <v>99</v>
      </c>
      <c r="C28" s="192"/>
      <c r="D28" s="192"/>
      <c r="E28" s="192"/>
      <c r="F28" s="193" t="s">
        <v>96</v>
      </c>
      <c r="G28" s="15"/>
      <c r="H28" s="15"/>
      <c r="I28" s="15"/>
    </row>
    <row r="29" spans="1:9" ht="15.75">
      <c r="A29" s="15"/>
      <c r="B29" s="177"/>
      <c r="C29" s="177"/>
      <c r="D29" s="177"/>
      <c r="E29" s="177"/>
      <c r="F29" s="177"/>
      <c r="G29" s="15"/>
      <c r="H29" s="15"/>
      <c r="I29" s="15"/>
    </row>
    <row r="30" spans="1:9" ht="15.75">
      <c r="A30" s="15"/>
      <c r="B30" s="184" t="s">
        <v>74</v>
      </c>
      <c r="C30" s="184"/>
      <c r="D30" s="184"/>
      <c r="E30" s="185"/>
      <c r="F30" s="185"/>
      <c r="G30" s="15"/>
      <c r="H30" s="15"/>
      <c r="I30" s="15"/>
    </row>
    <row r="31" spans="1:9" ht="15.75">
      <c r="A31" s="15"/>
      <c r="B31" s="171"/>
      <c r="C31" s="186"/>
      <c r="D31" s="186"/>
      <c r="E31" s="186"/>
      <c r="F31" s="187"/>
      <c r="G31" s="15"/>
      <c r="H31" s="15"/>
      <c r="I31" s="15"/>
    </row>
    <row r="32" spans="1:9" ht="15.75">
      <c r="A32" s="15"/>
      <c r="B32" s="177" t="s">
        <v>72</v>
      </c>
      <c r="C32" s="177"/>
      <c r="D32" s="177"/>
      <c r="E32" s="15"/>
      <c r="F32" s="15"/>
      <c r="G32" s="15"/>
      <c r="H32" s="15"/>
      <c r="I32" s="15"/>
    </row>
    <row r="33" spans="1:9" ht="15.75">
      <c r="A33" s="15"/>
      <c r="B33" s="171"/>
      <c r="C33" s="172"/>
      <c r="D33" s="172"/>
      <c r="E33" s="172"/>
      <c r="F33" s="173"/>
      <c r="G33" s="15"/>
      <c r="H33" s="15"/>
      <c r="I33" s="15"/>
    </row>
    <row r="34" spans="1:9" ht="15.75">
      <c r="A34" s="15"/>
      <c r="B34" s="177" t="s">
        <v>73</v>
      </c>
      <c r="C34" s="177"/>
      <c r="D34" s="177"/>
      <c r="E34" s="15"/>
      <c r="F34" s="15"/>
      <c r="G34" s="15"/>
      <c r="H34" s="15"/>
      <c r="I34" s="15"/>
    </row>
    <row r="35" spans="1:9" ht="15.75">
      <c r="A35" s="15"/>
      <c r="B35" s="171"/>
      <c r="C35" s="172"/>
      <c r="D35" s="172"/>
      <c r="E35" s="172"/>
      <c r="F35" s="173"/>
      <c r="G35" s="15"/>
      <c r="H35" s="15"/>
      <c r="I35" s="15"/>
    </row>
    <row r="36" spans="1:9" ht="15.75">
      <c r="A36" s="15"/>
      <c r="B36" s="177"/>
      <c r="C36" s="177"/>
      <c r="D36" s="177"/>
      <c r="E36" s="177"/>
      <c r="F36" s="177"/>
      <c r="G36" s="177"/>
      <c r="H36" s="15"/>
      <c r="I36" s="15"/>
    </row>
    <row r="37" spans="1:9" ht="69" customHeight="1">
      <c r="A37" s="15"/>
      <c r="B37" s="203" t="s">
        <v>79</v>
      </c>
      <c r="C37" s="204"/>
      <c r="D37" s="204"/>
      <c r="E37" s="204"/>
      <c r="F37" s="204"/>
      <c r="G37" s="15"/>
      <c r="H37" s="15"/>
      <c r="I37" s="15"/>
    </row>
    <row r="38" spans="1:9" ht="15.75">
      <c r="A38" s="15"/>
      <c r="B38" s="15"/>
      <c r="C38" s="15"/>
      <c r="D38" s="15"/>
      <c r="E38" s="15"/>
      <c r="F38" s="15"/>
      <c r="G38" s="15"/>
      <c r="H38" s="15"/>
      <c r="I38" s="15"/>
    </row>
    <row r="39" spans="1:9" ht="15.75">
      <c r="A39" s="15"/>
      <c r="B39" s="15" t="s">
        <v>75</v>
      </c>
      <c r="C39" s="15"/>
      <c r="D39" s="15"/>
      <c r="E39" s="15"/>
      <c r="F39" s="15"/>
      <c r="G39" s="15"/>
      <c r="H39" s="15"/>
      <c r="I39" s="15"/>
    </row>
    <row r="40" spans="1:9" ht="15.75">
      <c r="A40" s="15"/>
      <c r="B40" s="171"/>
      <c r="C40" s="172"/>
      <c r="D40" s="172"/>
      <c r="E40" s="172"/>
      <c r="F40" s="173"/>
      <c r="G40" s="15"/>
      <c r="H40" s="15"/>
      <c r="I40" s="15"/>
    </row>
    <row r="41" spans="1:9" ht="15.75">
      <c r="A41" s="15"/>
      <c r="B41" s="16"/>
      <c r="C41" s="16"/>
      <c r="D41" s="16"/>
      <c r="E41" s="16"/>
      <c r="F41" s="16"/>
      <c r="G41" s="16"/>
      <c r="H41" s="16"/>
      <c r="I41" s="16"/>
    </row>
    <row r="42" spans="1:9" ht="15.75">
      <c r="A42" s="15"/>
      <c r="B42" s="15" t="s">
        <v>6</v>
      </c>
      <c r="C42" s="15"/>
      <c r="D42" s="15"/>
      <c r="E42" s="15"/>
      <c r="F42" s="15"/>
      <c r="G42" s="15"/>
      <c r="H42" s="15"/>
      <c r="I42" s="15"/>
    </row>
    <row r="43" spans="1:9" ht="15.75">
      <c r="A43" s="15"/>
      <c r="B43" s="194"/>
      <c r="C43" s="195"/>
      <c r="D43" s="195"/>
      <c r="E43" s="195"/>
      <c r="F43" s="196"/>
      <c r="G43" s="15"/>
      <c r="H43" s="15"/>
      <c r="I43" s="15"/>
    </row>
    <row r="44" spans="1:9" ht="15.75">
      <c r="A44" s="15"/>
      <c r="B44" s="197"/>
      <c r="C44" s="198"/>
      <c r="D44" s="198"/>
      <c r="E44" s="198"/>
      <c r="F44" s="199"/>
      <c r="G44" s="15"/>
      <c r="H44" s="15"/>
      <c r="I44" s="15"/>
    </row>
    <row r="45" spans="1:9" ht="15.75">
      <c r="A45" s="15"/>
      <c r="B45" s="197"/>
      <c r="C45" s="198"/>
      <c r="D45" s="198"/>
      <c r="E45" s="198"/>
      <c r="F45" s="199"/>
      <c r="G45" s="15"/>
      <c r="H45" s="15"/>
      <c r="I45" s="15"/>
    </row>
    <row r="46" spans="1:9" ht="15.75">
      <c r="A46" s="15"/>
      <c r="B46" s="197"/>
      <c r="C46" s="198"/>
      <c r="D46" s="198"/>
      <c r="E46" s="198"/>
      <c r="F46" s="199"/>
      <c r="G46" s="15"/>
      <c r="H46" s="15"/>
      <c r="I46" s="15"/>
    </row>
    <row r="47" spans="1:9" ht="15.75">
      <c r="A47" s="15"/>
      <c r="B47" s="200"/>
      <c r="C47" s="201"/>
      <c r="D47" s="201"/>
      <c r="E47" s="201"/>
      <c r="F47" s="202"/>
      <c r="G47" s="15"/>
      <c r="H47" s="15"/>
      <c r="I47" s="15"/>
    </row>
    <row r="48" spans="1:9" ht="15.75">
      <c r="A48" s="15"/>
      <c r="B48" s="1" t="s">
        <v>7</v>
      </c>
      <c r="C48" s="15"/>
      <c r="D48" s="15"/>
      <c r="E48" s="15"/>
      <c r="F48" s="15"/>
      <c r="G48" s="15"/>
      <c r="H48" s="15"/>
      <c r="I48" s="15"/>
    </row>
    <row r="49" spans="1:9" ht="15.75">
      <c r="A49" s="15"/>
      <c r="B49" s="2" t="s">
        <v>134</v>
      </c>
      <c r="C49" s="15"/>
      <c r="D49" s="15"/>
      <c r="E49" s="15"/>
      <c r="F49" s="15"/>
      <c r="G49" s="15"/>
      <c r="H49" s="15"/>
      <c r="I49" s="15"/>
    </row>
    <row r="50" spans="1:9" ht="15.75">
      <c r="A50" s="15"/>
      <c r="B50" s="2" t="s">
        <v>135</v>
      </c>
      <c r="C50" s="15"/>
      <c r="D50" s="15"/>
      <c r="E50" s="15"/>
      <c r="F50" s="15"/>
      <c r="G50" s="15"/>
      <c r="H50" s="15"/>
      <c r="I50" s="15"/>
    </row>
  </sheetData>
  <sheetProtection algorithmName="SHA-512" hashValue="RFHqQNMJMcUpiNKzSEmS7BPnr46h21twD+9Lfpt1EiAWK2jUwqr/AwtUCbORXe8fR71U+1dm5ZmY8YNecXuJVg==" saltValue="lo+19lQo6evVrmRiSSR+Sw==" spinCount="100000" sheet="1" objects="1" scenarios="1" selectLockedCells="1"/>
  <mergeCells count="25">
    <mergeCell ref="B43:F47"/>
    <mergeCell ref="B33:F33"/>
    <mergeCell ref="B34:D34"/>
    <mergeCell ref="B35:F35"/>
    <mergeCell ref="B40:F40"/>
    <mergeCell ref="B37:F37"/>
    <mergeCell ref="B36:D36"/>
    <mergeCell ref="E36:G36"/>
    <mergeCell ref="B32:D32"/>
    <mergeCell ref="B15:F15"/>
    <mergeCell ref="B19:F19"/>
    <mergeCell ref="B23:F23"/>
    <mergeCell ref="B25:F25"/>
    <mergeCell ref="B26:D26"/>
    <mergeCell ref="B29:D29"/>
    <mergeCell ref="E29:F29"/>
    <mergeCell ref="B30:F30"/>
    <mergeCell ref="B31:F31"/>
    <mergeCell ref="B21:F21"/>
    <mergeCell ref="B28:F28"/>
    <mergeCell ref="B13:F13"/>
    <mergeCell ref="B4:F4"/>
    <mergeCell ref="B6:F6"/>
    <mergeCell ref="B8:F8"/>
    <mergeCell ref="B10:F10"/>
  </mergeCells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400050</xdr:colOff>
                    <xdr:row>26</xdr:row>
                    <xdr:rowOff>161925</xdr:rowOff>
                  </from>
                  <to>
                    <xdr:col>5</xdr:col>
                    <xdr:colOff>876300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933450</xdr:colOff>
                    <xdr:row>26</xdr:row>
                    <xdr:rowOff>190500</xdr:rowOff>
                  </from>
                  <to>
                    <xdr:col>5</xdr:col>
                    <xdr:colOff>1400175</xdr:colOff>
                    <xdr:row>27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34"/>
  <sheetViews>
    <sheetView workbookViewId="0">
      <selection activeCell="D27" sqref="D27"/>
    </sheetView>
  </sheetViews>
  <sheetFormatPr defaultRowHeight="12.75"/>
  <cols>
    <col min="1" max="1" width="3.7109375" style="71" customWidth="1"/>
    <col min="2" max="2" width="39.85546875" style="71" customWidth="1"/>
    <col min="3" max="3" width="9.85546875" style="71" customWidth="1"/>
    <col min="4" max="4" width="33.42578125" style="71" customWidth="1"/>
    <col min="5" max="5" width="3.140625" style="71" customWidth="1"/>
    <col min="6" max="16384" width="9.140625" style="71"/>
  </cols>
  <sheetData>
    <row r="1" spans="1:5" ht="25.5">
      <c r="A1" s="69"/>
      <c r="B1" s="70"/>
      <c r="C1" s="70"/>
      <c r="D1" s="70" t="s">
        <v>136</v>
      </c>
      <c r="E1" s="69"/>
    </row>
    <row r="2" spans="1:5" ht="18.75">
      <c r="A2" s="69"/>
      <c r="B2" s="72" t="s">
        <v>85</v>
      </c>
      <c r="C2" s="72"/>
      <c r="D2" s="73"/>
      <c r="E2" s="69"/>
    </row>
    <row r="3" spans="1:5" ht="15">
      <c r="A3" s="69"/>
      <c r="B3" s="69" t="s">
        <v>106</v>
      </c>
      <c r="C3" s="69"/>
      <c r="D3" s="74"/>
      <c r="E3" s="69"/>
    </row>
    <row r="4" spans="1:5" ht="16.5" thickBot="1">
      <c r="A4" s="69"/>
      <c r="B4" s="75"/>
      <c r="C4" s="75"/>
      <c r="D4" s="69"/>
      <c r="E4" s="69"/>
    </row>
    <row r="5" spans="1:5" ht="32.25" thickBot="1">
      <c r="A5" s="69"/>
      <c r="B5" s="205" t="s">
        <v>83</v>
      </c>
      <c r="C5" s="206"/>
      <c r="D5" s="94" t="s">
        <v>86</v>
      </c>
      <c r="E5" s="69"/>
    </row>
    <row r="6" spans="1:5" ht="16.5" thickBot="1">
      <c r="A6" s="69"/>
      <c r="B6" s="99" t="s">
        <v>110</v>
      </c>
      <c r="C6" s="102" t="s">
        <v>154</v>
      </c>
      <c r="D6" s="109">
        <f>SUM(D7:D12)</f>
        <v>0</v>
      </c>
      <c r="E6" s="69"/>
    </row>
    <row r="7" spans="1:5" ht="15.75">
      <c r="A7" s="69"/>
      <c r="B7" s="103" t="s">
        <v>109</v>
      </c>
      <c r="C7" s="105"/>
      <c r="D7" s="66"/>
      <c r="E7" s="69"/>
    </row>
    <row r="8" spans="1:5" ht="15.75">
      <c r="A8" s="69"/>
      <c r="B8" s="107" t="s">
        <v>101</v>
      </c>
      <c r="C8" s="95"/>
      <c r="D8" s="10"/>
      <c r="E8" s="69"/>
    </row>
    <row r="9" spans="1:5" ht="15.75">
      <c r="A9" s="69"/>
      <c r="B9" s="107" t="s">
        <v>102</v>
      </c>
      <c r="C9" s="95"/>
      <c r="D9" s="10"/>
      <c r="E9" s="69"/>
    </row>
    <row r="10" spans="1:5" ht="15.75">
      <c r="A10" s="69"/>
      <c r="B10" s="107" t="s">
        <v>103</v>
      </c>
      <c r="C10" s="95"/>
      <c r="D10" s="10"/>
      <c r="E10" s="69"/>
    </row>
    <row r="11" spans="1:5" ht="15.75">
      <c r="A11" s="69"/>
      <c r="B11" s="107" t="s">
        <v>104</v>
      </c>
      <c r="C11" s="95"/>
      <c r="D11" s="10"/>
      <c r="E11" s="69"/>
    </row>
    <row r="12" spans="1:5" ht="16.5" thickBot="1">
      <c r="A12" s="69"/>
      <c r="B12" s="108" t="s">
        <v>107</v>
      </c>
      <c r="C12" s="96"/>
      <c r="D12" s="64"/>
      <c r="E12" s="69"/>
    </row>
    <row r="13" spans="1:5" ht="16.5" thickBot="1">
      <c r="A13" s="69"/>
      <c r="B13" s="100" t="s">
        <v>111</v>
      </c>
      <c r="C13" s="101" t="s">
        <v>154</v>
      </c>
      <c r="D13" s="110">
        <f>SUM(D14:D15)</f>
        <v>0</v>
      </c>
      <c r="E13" s="69"/>
    </row>
    <row r="14" spans="1:5" ht="15.75">
      <c r="A14" s="69"/>
      <c r="B14" s="104" t="s">
        <v>109</v>
      </c>
      <c r="C14" s="105"/>
      <c r="D14" s="65"/>
      <c r="E14" s="69"/>
    </row>
    <row r="15" spans="1:5" ht="16.5" thickBot="1">
      <c r="A15" s="69"/>
      <c r="B15" s="106" t="s">
        <v>112</v>
      </c>
      <c r="C15" s="96"/>
      <c r="D15" s="10"/>
      <c r="E15" s="69"/>
    </row>
    <row r="16" spans="1:5" ht="16.5" thickBot="1">
      <c r="A16" s="69"/>
      <c r="B16" s="76" t="s">
        <v>87</v>
      </c>
      <c r="C16" s="76"/>
      <c r="D16" s="84">
        <f>'D4-Přehled o úhradách plateb'!D508</f>
        <v>0</v>
      </c>
      <c r="E16" s="69"/>
    </row>
    <row r="17" spans="1:5" ht="16.5" thickBot="1">
      <c r="A17" s="69"/>
      <c r="B17" s="76"/>
      <c r="C17" s="76"/>
      <c r="D17" s="86">
        <f>SUM(D7:D12)+SUM(D14:D15)</f>
        <v>0</v>
      </c>
      <c r="E17" s="69"/>
    </row>
    <row r="18" spans="1:5">
      <c r="A18" s="69"/>
      <c r="B18" s="77"/>
      <c r="C18" s="77"/>
      <c r="D18" s="69"/>
      <c r="E18" s="69"/>
    </row>
    <row r="19" spans="1:5" ht="15.75">
      <c r="A19" s="69"/>
      <c r="B19" s="97" t="s">
        <v>105</v>
      </c>
      <c r="C19" s="98"/>
      <c r="D19" s="69"/>
      <c r="E19" s="69"/>
    </row>
    <row r="20" spans="1:5" ht="15.75">
      <c r="A20" s="78"/>
      <c r="B20" s="79"/>
      <c r="C20" s="79"/>
      <c r="D20" s="78"/>
      <c r="E20" s="78"/>
    </row>
    <row r="21" spans="1:5" ht="25.5">
      <c r="A21" s="69"/>
      <c r="B21" s="70"/>
      <c r="C21" s="70"/>
      <c r="D21" s="70" t="s">
        <v>137</v>
      </c>
      <c r="E21" s="69"/>
    </row>
    <row r="22" spans="1:5" ht="18.75">
      <c r="A22" s="69"/>
      <c r="B22" s="72" t="s">
        <v>85</v>
      </c>
      <c r="C22" s="72"/>
      <c r="D22" s="73"/>
      <c r="E22" s="69"/>
    </row>
    <row r="23" spans="1:5" ht="15">
      <c r="A23" s="69"/>
      <c r="B23" s="69" t="s">
        <v>108</v>
      </c>
      <c r="C23" s="69"/>
      <c r="D23" s="74"/>
      <c r="E23" s="69"/>
    </row>
    <row r="24" spans="1:5" ht="16.5" thickBot="1">
      <c r="A24" s="69"/>
      <c r="B24" s="75"/>
      <c r="C24" s="75"/>
      <c r="D24" s="69"/>
      <c r="E24" s="69"/>
    </row>
    <row r="25" spans="1:5" ht="32.25" thickBot="1">
      <c r="A25" s="69"/>
      <c r="B25" s="205" t="s">
        <v>83</v>
      </c>
      <c r="C25" s="206"/>
      <c r="D25" s="94" t="s">
        <v>86</v>
      </c>
      <c r="E25" s="69"/>
    </row>
    <row r="26" spans="1:5" ht="15.75">
      <c r="A26" s="69"/>
      <c r="B26" s="103" t="s">
        <v>109</v>
      </c>
      <c r="C26" s="105"/>
      <c r="D26" s="66"/>
      <c r="E26" s="69"/>
    </row>
    <row r="27" spans="1:5" ht="15.75">
      <c r="A27" s="69"/>
      <c r="B27" s="107" t="s">
        <v>101</v>
      </c>
      <c r="C27" s="95"/>
      <c r="D27" s="10"/>
      <c r="E27" s="69"/>
    </row>
    <row r="28" spans="1:5" ht="15.75">
      <c r="A28" s="69"/>
      <c r="B28" s="107" t="s">
        <v>102</v>
      </c>
      <c r="C28" s="95"/>
      <c r="D28" s="10"/>
      <c r="E28" s="69"/>
    </row>
    <row r="29" spans="1:5" ht="15.75">
      <c r="A29" s="69"/>
      <c r="B29" s="107" t="s">
        <v>103</v>
      </c>
      <c r="C29" s="95"/>
      <c r="D29" s="10"/>
      <c r="E29" s="69"/>
    </row>
    <row r="30" spans="1:5" ht="15.75">
      <c r="A30" s="69"/>
      <c r="B30" s="107" t="s">
        <v>104</v>
      </c>
      <c r="C30" s="95"/>
      <c r="D30" s="10"/>
      <c r="E30" s="69"/>
    </row>
    <row r="31" spans="1:5" ht="16.5" thickBot="1">
      <c r="A31" s="69"/>
      <c r="B31" s="106" t="s">
        <v>107</v>
      </c>
      <c r="C31" s="96"/>
      <c r="D31" s="11"/>
      <c r="E31" s="69"/>
    </row>
    <row r="32" spans="1:5" ht="16.5" thickBot="1">
      <c r="A32" s="69"/>
      <c r="B32" s="76" t="s">
        <v>87</v>
      </c>
      <c r="C32" s="76"/>
      <c r="D32" s="85">
        <f>'D4-Přehled o úhradách plateb'!D508</f>
        <v>0</v>
      </c>
      <c r="E32" s="69"/>
    </row>
    <row r="33" spans="1:5" ht="16.5" thickBot="1">
      <c r="A33" s="69"/>
      <c r="B33" s="76"/>
      <c r="C33" s="76"/>
      <c r="D33" s="86">
        <f>SUM(D26:D31)</f>
        <v>0</v>
      </c>
      <c r="E33" s="69"/>
    </row>
    <row r="34" spans="1:5">
      <c r="A34" s="69"/>
      <c r="B34" s="77"/>
      <c r="C34" s="77"/>
      <c r="D34" s="69"/>
      <c r="E34" s="69"/>
    </row>
  </sheetData>
  <sheetProtection algorithmName="SHA-512" hashValue="fiMSMlRzTWGGBgUGO049bQYpKz/DiryjdsVexFw5tkJbiy5V8ZxK3KpbDqtOZQLk72Aq1UTDMpDm0m9aHsHAiw==" saltValue="5kG+9k+3m3AxX+xRfgfFtg==" spinCount="100000" sheet="1" objects="1" scenarios="1" selectLockedCells="1"/>
  <mergeCells count="2">
    <mergeCell ref="B5:C5"/>
    <mergeCell ref="B25:C25"/>
  </mergeCells>
  <conditionalFormatting sqref="D16">
    <cfRule type="cellIs" dxfId="217" priority="2" operator="notEqual">
      <formula>$D$17</formula>
    </cfRule>
  </conditionalFormatting>
  <conditionalFormatting sqref="D32">
    <cfRule type="cellIs" dxfId="216" priority="1" operator="notEqual">
      <formula>$D$33</formula>
    </cfRule>
  </conditionalFormatting>
  <pageMargins left="0.7" right="0.7" top="0.78740157499999996" bottom="0.78740157499999996" header="0.3" footer="0.3"/>
  <pageSetup paperSize="9" scale="9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opLeftCell="A4" workbookViewId="0">
      <selection activeCell="C5" sqref="C5"/>
    </sheetView>
  </sheetViews>
  <sheetFormatPr defaultRowHeight="12.75"/>
  <cols>
    <col min="1" max="1" width="48.85546875" customWidth="1"/>
    <col min="2" max="2" width="23" customWidth="1"/>
    <col min="3" max="3" width="18.7109375" customWidth="1"/>
    <col min="4" max="4" width="18.5703125" customWidth="1"/>
  </cols>
  <sheetData>
    <row r="1" spans="1:4" ht="26.25">
      <c r="A1" s="88" t="s">
        <v>155</v>
      </c>
      <c r="B1" s="89"/>
      <c r="C1" s="8"/>
      <c r="D1" s="12" t="s">
        <v>139</v>
      </c>
    </row>
    <row r="2" spans="1:4" ht="15">
      <c r="A2" s="8"/>
      <c r="B2" s="8"/>
      <c r="C2" s="8"/>
      <c r="D2" s="8"/>
    </row>
    <row r="3" spans="1:4" ht="17.25" thickBot="1">
      <c r="A3" s="112" t="s">
        <v>8</v>
      </c>
      <c r="B3" s="8"/>
      <c r="C3" s="8"/>
      <c r="D3" s="8"/>
    </row>
    <row r="4" spans="1:4" ht="78" customHeight="1" thickBot="1">
      <c r="A4" s="113" t="s">
        <v>78</v>
      </c>
      <c r="B4" s="113" t="s">
        <v>21</v>
      </c>
      <c r="C4" s="113" t="s">
        <v>128</v>
      </c>
      <c r="D4" s="114" t="s">
        <v>129</v>
      </c>
    </row>
    <row r="5" spans="1:4" ht="15">
      <c r="A5" s="115" t="s">
        <v>140</v>
      </c>
      <c r="B5" s="116"/>
      <c r="C5" s="117"/>
      <c r="D5" s="118">
        <f>C5*0.9</f>
        <v>0</v>
      </c>
    </row>
    <row r="6" spans="1:4" ht="30">
      <c r="A6" s="119" t="s">
        <v>141</v>
      </c>
      <c r="B6" s="120"/>
      <c r="C6" s="120"/>
      <c r="D6" s="121">
        <f>C6*0.9</f>
        <v>0</v>
      </c>
    </row>
    <row r="7" spans="1:4" ht="45">
      <c r="A7" s="119" t="s">
        <v>142</v>
      </c>
      <c r="B7" s="120"/>
      <c r="C7" s="120"/>
      <c r="D7" s="121">
        <f>C7*0.9</f>
        <v>0</v>
      </c>
    </row>
    <row r="8" spans="1:4" ht="15">
      <c r="A8" s="122" t="s">
        <v>145</v>
      </c>
      <c r="B8" s="120"/>
      <c r="C8" s="120"/>
      <c r="D8" s="121">
        <f>C8*0.9</f>
        <v>0</v>
      </c>
    </row>
    <row r="9" spans="1:4" ht="15">
      <c r="A9" s="122" t="s">
        <v>146</v>
      </c>
      <c r="B9" s="120"/>
      <c r="C9" s="120"/>
      <c r="D9" s="121">
        <f>C9*0.9</f>
        <v>0</v>
      </c>
    </row>
    <row r="10" spans="1:4" ht="30">
      <c r="A10" s="119" t="s">
        <v>147</v>
      </c>
      <c r="B10" s="120"/>
      <c r="C10" s="120"/>
      <c r="D10" s="121">
        <f t="shared" ref="D10:D11" si="0">C10*0.9</f>
        <v>0</v>
      </c>
    </row>
    <row r="11" spans="1:4" ht="45">
      <c r="A11" s="119" t="s">
        <v>148</v>
      </c>
      <c r="B11" s="120"/>
      <c r="C11" s="120"/>
      <c r="D11" s="121">
        <f t="shared" si="0"/>
        <v>0</v>
      </c>
    </row>
    <row r="12" spans="1:4" ht="63.75" customHeight="1">
      <c r="A12" s="208"/>
      <c r="B12" s="209"/>
      <c r="C12" s="210"/>
      <c r="D12" s="123" t="s">
        <v>130</v>
      </c>
    </row>
    <row r="13" spans="1:4" ht="15">
      <c r="A13" s="124" t="s">
        <v>143</v>
      </c>
      <c r="B13" s="116"/>
      <c r="C13" s="125"/>
      <c r="D13" s="126">
        <f>C13</f>
        <v>0</v>
      </c>
    </row>
    <row r="14" spans="1:4" ht="15">
      <c r="A14" s="211"/>
      <c r="B14" s="212"/>
      <c r="C14" s="212"/>
      <c r="D14" s="213"/>
    </row>
    <row r="15" spans="1:4" ht="15">
      <c r="A15" s="127" t="s">
        <v>126</v>
      </c>
      <c r="B15" s="128">
        <f>'D4-Přehled o úhradách plateb'!E508</f>
        <v>0</v>
      </c>
      <c r="C15" s="129"/>
      <c r="D15" s="129"/>
    </row>
    <row r="16" spans="1:4" ht="15">
      <c r="A16" s="130"/>
      <c r="B16" s="131">
        <f>SUM(B6:B11)+B13</f>
        <v>0</v>
      </c>
      <c r="C16" s="132"/>
      <c r="D16" s="132"/>
    </row>
    <row r="17" spans="1:4" ht="15">
      <c r="A17" s="207"/>
      <c r="B17" s="207"/>
      <c r="C17" s="132"/>
      <c r="D17" s="132"/>
    </row>
    <row r="18" spans="1:4" ht="15">
      <c r="A18" s="133" t="s">
        <v>149</v>
      </c>
      <c r="B18" s="134">
        <f>'D4-Přehled o úhradách plateb'!D508</f>
        <v>0</v>
      </c>
      <c r="C18" s="129"/>
      <c r="D18" s="129"/>
    </row>
    <row r="19" spans="1:4" ht="15">
      <c r="A19" s="135"/>
      <c r="B19" s="135"/>
      <c r="C19" s="132"/>
      <c r="D19" s="132"/>
    </row>
    <row r="20" spans="1:4" ht="15">
      <c r="A20" s="133" t="s">
        <v>150</v>
      </c>
      <c r="B20" s="136" t="e">
        <f>B15/B18*100</f>
        <v>#DIV/0!</v>
      </c>
      <c r="C20" s="129"/>
      <c r="D20" s="129"/>
    </row>
    <row r="21" spans="1:4" ht="15">
      <c r="A21" s="87"/>
      <c r="B21" s="87"/>
      <c r="C21" s="13"/>
      <c r="D21" s="13"/>
    </row>
    <row r="22" spans="1:4">
      <c r="A22" s="111" t="s">
        <v>144</v>
      </c>
      <c r="B22" s="14"/>
      <c r="C22" s="14"/>
      <c r="D22" s="14"/>
    </row>
    <row r="23" spans="1:4">
      <c r="A23" s="14"/>
      <c r="B23" s="14"/>
      <c r="C23" s="14"/>
      <c r="D23" s="14"/>
    </row>
  </sheetData>
  <sheetProtection algorithmName="SHA-512" hashValue="rHdNx8jBTIE/CY1QgoENN52cOZxFbeChYOjZjRNlRarU2eCEemu9moeMCBjmGKSQl8DOIhXu1cQwR3aHOKqkwQ==" saltValue="uH35hxLwOLV4S+SjFzoM7g==" spinCount="100000" sheet="1" objects="1" scenarios="1" selectLockedCells="1"/>
  <mergeCells count="3">
    <mergeCell ref="A17:B17"/>
    <mergeCell ref="A12:C12"/>
    <mergeCell ref="A14:D14"/>
  </mergeCells>
  <conditionalFormatting sqref="B6">
    <cfRule type="cellIs" dxfId="215" priority="30" operator="equal">
      <formula>0</formula>
    </cfRule>
    <cfRule type="cellIs" dxfId="214" priority="31" operator="lessThan">
      <formula>$D$6</formula>
    </cfRule>
  </conditionalFormatting>
  <conditionalFormatting sqref="B7">
    <cfRule type="cellIs" dxfId="213" priority="28" operator="equal">
      <formula>0</formula>
    </cfRule>
    <cfRule type="cellIs" dxfId="212" priority="29" operator="lessThan">
      <formula>$D$7</formula>
    </cfRule>
  </conditionalFormatting>
  <conditionalFormatting sqref="B8">
    <cfRule type="cellIs" dxfId="211" priority="26" operator="equal">
      <formula>0</formula>
    </cfRule>
    <cfRule type="cellIs" dxfId="210" priority="27" operator="lessThan">
      <formula>$D$8</formula>
    </cfRule>
  </conditionalFormatting>
  <conditionalFormatting sqref="B9">
    <cfRule type="cellIs" dxfId="209" priority="24" operator="equal">
      <formula>0</formula>
    </cfRule>
    <cfRule type="cellIs" dxfId="208" priority="25" operator="lessThan">
      <formula>$D$9</formula>
    </cfRule>
  </conditionalFormatting>
  <conditionalFormatting sqref="B5">
    <cfRule type="cellIs" dxfId="207" priority="22" operator="equal">
      <formula>0</formula>
    </cfRule>
    <cfRule type="cellIs" dxfId="206" priority="23" operator="lessThan">
      <formula>$D$5</formula>
    </cfRule>
  </conditionalFormatting>
  <conditionalFormatting sqref="B10">
    <cfRule type="cellIs" dxfId="205" priority="18" operator="equal">
      <formula>0</formula>
    </cfRule>
    <cfRule type="cellIs" dxfId="204" priority="19" operator="lessThan">
      <formula>$D$10</formula>
    </cfRule>
  </conditionalFormatting>
  <conditionalFormatting sqref="B11">
    <cfRule type="cellIs" dxfId="203" priority="16" operator="equal">
      <formula>0</formula>
    </cfRule>
    <cfRule type="cellIs" dxfId="202" priority="17" operator="lessThan">
      <formula>$D$11</formula>
    </cfRule>
  </conditionalFormatting>
  <conditionalFormatting sqref="B15">
    <cfRule type="cellIs" dxfId="201" priority="1" operator="notEqual">
      <formula>$B$16</formula>
    </cfRule>
  </conditionalFormatting>
  <conditionalFormatting sqref="B13">
    <cfRule type="cellIs" dxfId="200" priority="32" operator="notEqual">
      <formula>#REF!</formula>
    </cfRule>
    <cfRule type="cellIs" dxfId="199" priority="33" operator="equal">
      <formula>0</formula>
    </cfRule>
    <cfRule type="cellIs" dxfId="198" priority="34" operator="notEqual">
      <formula>$D$13</formula>
    </cfRule>
  </conditionalFormatting>
  <pageMargins left="0.7" right="0.7" top="0.78740157499999996" bottom="0.78740157499999996" header="0.3" footer="0.3"/>
  <pageSetup paperSize="9" scale="80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pageSetUpPr fitToPage="1"/>
  </sheetPr>
  <dimension ref="A1:H38"/>
  <sheetViews>
    <sheetView workbookViewId="0">
      <selection activeCell="B22" sqref="B22"/>
    </sheetView>
  </sheetViews>
  <sheetFormatPr defaultColWidth="9.140625" defaultRowHeight="15"/>
  <cols>
    <col min="1" max="1" width="42" style="3" customWidth="1"/>
    <col min="2" max="2" width="32.42578125" style="3" customWidth="1"/>
    <col min="3" max="3" width="18.42578125" style="3" customWidth="1"/>
    <col min="4" max="4" width="18.140625" style="3" customWidth="1"/>
    <col min="5" max="16384" width="9.140625" style="3"/>
  </cols>
  <sheetData>
    <row r="1" spans="1:4" ht="27.75" customHeight="1">
      <c r="A1" s="88" t="s">
        <v>156</v>
      </c>
      <c r="B1" s="89"/>
      <c r="C1" s="8"/>
      <c r="D1" s="12" t="s">
        <v>138</v>
      </c>
    </row>
    <row r="2" spans="1:4">
      <c r="A2" s="8"/>
      <c r="B2" s="8"/>
      <c r="C2" s="8"/>
      <c r="D2" s="8"/>
    </row>
    <row r="3" spans="1:4" ht="17.25" thickBot="1">
      <c r="A3" s="112" t="s">
        <v>8</v>
      </c>
      <c r="B3" s="8"/>
      <c r="C3" s="8"/>
      <c r="D3" s="8"/>
    </row>
    <row r="4" spans="1:4" ht="77.25" customHeight="1" thickBot="1">
      <c r="A4" s="113" t="s">
        <v>78</v>
      </c>
      <c r="B4" s="113" t="s">
        <v>21</v>
      </c>
      <c r="C4" s="113" t="s">
        <v>128</v>
      </c>
      <c r="D4" s="114" t="s">
        <v>129</v>
      </c>
    </row>
    <row r="5" spans="1:4">
      <c r="A5" s="115" t="s">
        <v>9</v>
      </c>
      <c r="B5" s="116"/>
      <c r="C5" s="117"/>
      <c r="D5" s="118">
        <f>C5*0.9</f>
        <v>0</v>
      </c>
    </row>
    <row r="6" spans="1:4">
      <c r="A6" s="214" t="s">
        <v>10</v>
      </c>
      <c r="B6" s="215"/>
      <c r="C6" s="216"/>
      <c r="D6" s="217"/>
    </row>
    <row r="7" spans="1:4">
      <c r="A7" s="122" t="s">
        <v>11</v>
      </c>
      <c r="B7" s="120"/>
      <c r="C7" s="120"/>
      <c r="D7" s="121">
        <f>C7*0.9</f>
        <v>0</v>
      </c>
    </row>
    <row r="8" spans="1:4">
      <c r="A8" s="122" t="s">
        <v>12</v>
      </c>
      <c r="B8" s="120"/>
      <c r="C8" s="120"/>
      <c r="D8" s="121">
        <f>C8*0.9</f>
        <v>0</v>
      </c>
    </row>
    <row r="9" spans="1:4">
      <c r="A9" s="122" t="s">
        <v>80</v>
      </c>
      <c r="B9" s="120"/>
      <c r="C9" s="120"/>
      <c r="D9" s="121">
        <f>C9*0.9</f>
        <v>0</v>
      </c>
    </row>
    <row r="10" spans="1:4" ht="15" customHeight="1">
      <c r="A10" s="122" t="s">
        <v>81</v>
      </c>
      <c r="B10" s="120"/>
      <c r="C10" s="120"/>
      <c r="D10" s="121">
        <f>C10*0.9</f>
        <v>0</v>
      </c>
    </row>
    <row r="11" spans="1:4" ht="17.25" customHeight="1">
      <c r="A11" s="208"/>
      <c r="B11" s="209"/>
      <c r="C11" s="209"/>
      <c r="D11" s="210"/>
    </row>
    <row r="12" spans="1:4">
      <c r="A12" s="124" t="s">
        <v>13</v>
      </c>
      <c r="B12" s="116"/>
      <c r="C12" s="125"/>
      <c r="D12" s="121">
        <f>C12*0.9</f>
        <v>0</v>
      </c>
    </row>
    <row r="13" spans="1:4">
      <c r="A13" s="214" t="s">
        <v>14</v>
      </c>
      <c r="B13" s="215"/>
      <c r="C13" s="216"/>
      <c r="D13" s="217"/>
    </row>
    <row r="14" spans="1:4">
      <c r="A14" s="122" t="s">
        <v>97</v>
      </c>
      <c r="B14" s="120"/>
      <c r="C14" s="120"/>
      <c r="D14" s="121">
        <f t="shared" ref="D14:D22" si="0">C14*0.9</f>
        <v>0</v>
      </c>
    </row>
    <row r="15" spans="1:4">
      <c r="A15" s="122" t="s">
        <v>15</v>
      </c>
      <c r="B15" s="120"/>
      <c r="C15" s="120"/>
      <c r="D15" s="121">
        <f t="shared" si="0"/>
        <v>0</v>
      </c>
    </row>
    <row r="16" spans="1:4">
      <c r="A16" s="122" t="s">
        <v>16</v>
      </c>
      <c r="B16" s="120"/>
      <c r="C16" s="120"/>
      <c r="D16" s="121">
        <f t="shared" si="0"/>
        <v>0</v>
      </c>
    </row>
    <row r="17" spans="1:8">
      <c r="A17" s="122" t="s">
        <v>17</v>
      </c>
      <c r="B17" s="120"/>
      <c r="C17" s="120"/>
      <c r="D17" s="121">
        <f t="shared" si="0"/>
        <v>0</v>
      </c>
    </row>
    <row r="18" spans="1:8">
      <c r="A18" s="122" t="s">
        <v>131</v>
      </c>
      <c r="B18" s="120"/>
      <c r="C18" s="120"/>
      <c r="D18" s="121">
        <f t="shared" si="0"/>
        <v>0</v>
      </c>
    </row>
    <row r="19" spans="1:8">
      <c r="A19" s="122" t="s">
        <v>18</v>
      </c>
      <c r="B19" s="120"/>
      <c r="C19" s="120"/>
      <c r="D19" s="121">
        <f t="shared" si="0"/>
        <v>0</v>
      </c>
    </row>
    <row r="20" spans="1:8">
      <c r="A20" s="122" t="s">
        <v>98</v>
      </c>
      <c r="B20" s="120"/>
      <c r="C20" s="120"/>
      <c r="D20" s="121">
        <f t="shared" si="0"/>
        <v>0</v>
      </c>
    </row>
    <row r="21" spans="1:8">
      <c r="A21" s="122" t="s">
        <v>19</v>
      </c>
      <c r="B21" s="120"/>
      <c r="C21" s="120"/>
      <c r="D21" s="121">
        <f t="shared" si="0"/>
        <v>0</v>
      </c>
    </row>
    <row r="22" spans="1:8">
      <c r="A22" s="122" t="s">
        <v>132</v>
      </c>
      <c r="B22" s="120"/>
      <c r="C22" s="120"/>
      <c r="D22" s="121">
        <f t="shared" si="0"/>
        <v>0</v>
      </c>
    </row>
    <row r="23" spans="1:8" ht="63.75" customHeight="1">
      <c r="A23" s="208"/>
      <c r="B23" s="209"/>
      <c r="C23" s="210"/>
      <c r="D23" s="123" t="s">
        <v>130</v>
      </c>
    </row>
    <row r="24" spans="1:8">
      <c r="A24" s="124" t="s">
        <v>20</v>
      </c>
      <c r="B24" s="116"/>
      <c r="C24" s="125"/>
      <c r="D24" s="126">
        <f>C24</f>
        <v>0</v>
      </c>
    </row>
    <row r="25" spans="1:8">
      <c r="A25" s="211"/>
      <c r="B25" s="212"/>
      <c r="C25" s="212"/>
      <c r="D25" s="213"/>
    </row>
    <row r="26" spans="1:8">
      <c r="A26" s="127" t="s">
        <v>126</v>
      </c>
      <c r="B26" s="128">
        <f>'D4-Přehled o úhradách plateb'!E508</f>
        <v>0</v>
      </c>
      <c r="C26" s="129"/>
      <c r="D26" s="129"/>
      <c r="H26" s="7"/>
    </row>
    <row r="27" spans="1:8">
      <c r="A27" s="130"/>
      <c r="B27" s="131">
        <f>B5+B12+B24</f>
        <v>0</v>
      </c>
      <c r="C27" s="132"/>
      <c r="D27" s="132"/>
    </row>
    <row r="28" spans="1:8">
      <c r="A28" s="207"/>
      <c r="B28" s="207"/>
      <c r="C28" s="132"/>
      <c r="D28" s="132"/>
    </row>
    <row r="29" spans="1:8">
      <c r="C29" s="4"/>
      <c r="D29" s="4"/>
    </row>
    <row r="30" spans="1:8" ht="39" customHeight="1">
      <c r="C30" s="4"/>
      <c r="D30" s="4"/>
    </row>
    <row r="31" spans="1:8">
      <c r="C31" s="4"/>
      <c r="D31" s="4"/>
    </row>
    <row r="32" spans="1:8">
      <c r="C32" s="4"/>
      <c r="D32" s="4"/>
    </row>
    <row r="33" spans="1:4">
      <c r="C33" s="4"/>
      <c r="D33" s="4"/>
    </row>
    <row r="34" spans="1:4">
      <c r="C34" s="4"/>
      <c r="D34" s="4"/>
    </row>
    <row r="35" spans="1:4">
      <c r="C35" s="4"/>
      <c r="D35" s="4"/>
    </row>
    <row r="36" spans="1:4" s="6" customFormat="1">
      <c r="A36" s="3"/>
      <c r="B36" s="3"/>
      <c r="C36" s="5"/>
      <c r="D36" s="5"/>
    </row>
    <row r="38" spans="1:4" ht="28.5" customHeight="1"/>
  </sheetData>
  <sheetProtection algorithmName="SHA-512" hashValue="ZQt+jf5XPpfVBfYuFNnuHL/wPVD4EVFqI+l+X/2lrVtziVvDayb7oSSvRuQ6wfJKr8Rs42ZLhg4kSwM1A2PiNA==" saltValue="fvVYpq/S3gQ6qtCwuuQCgw==" spinCount="100000" sheet="1" objects="1" scenarios="1" selectLockedCells="1"/>
  <mergeCells count="6">
    <mergeCell ref="A28:B28"/>
    <mergeCell ref="A13:D13"/>
    <mergeCell ref="A6:D6"/>
    <mergeCell ref="A11:D11"/>
    <mergeCell ref="A23:C23"/>
    <mergeCell ref="A25:D25"/>
  </mergeCells>
  <conditionalFormatting sqref="B7">
    <cfRule type="cellIs" dxfId="197" priority="47" operator="equal">
      <formula>0</formula>
    </cfRule>
    <cfRule type="cellIs" dxfId="196" priority="48" operator="lessThan">
      <formula>$D$7</formula>
    </cfRule>
  </conditionalFormatting>
  <conditionalFormatting sqref="B8">
    <cfRule type="cellIs" dxfId="195" priority="45" operator="equal">
      <formula>0</formula>
    </cfRule>
    <cfRule type="cellIs" dxfId="194" priority="46" operator="lessThan">
      <formula>$D$8</formula>
    </cfRule>
  </conditionalFormatting>
  <conditionalFormatting sqref="B9">
    <cfRule type="cellIs" dxfId="193" priority="43" operator="equal">
      <formula>0</formula>
    </cfRule>
    <cfRule type="cellIs" dxfId="192" priority="44" operator="lessThan">
      <formula>$D$9</formula>
    </cfRule>
  </conditionalFormatting>
  <conditionalFormatting sqref="B10">
    <cfRule type="cellIs" dxfId="191" priority="41" operator="equal">
      <formula>0</formula>
    </cfRule>
    <cfRule type="cellIs" dxfId="190" priority="42" operator="lessThan">
      <formula>$D$10</formula>
    </cfRule>
  </conditionalFormatting>
  <conditionalFormatting sqref="B5">
    <cfRule type="cellIs" dxfId="189" priority="39" operator="equal">
      <formula>0</formula>
    </cfRule>
    <cfRule type="cellIs" dxfId="188" priority="40" operator="lessThan">
      <formula>$D$5</formula>
    </cfRule>
  </conditionalFormatting>
  <conditionalFormatting sqref="B12">
    <cfRule type="cellIs" dxfId="187" priority="37" operator="equal">
      <formula>0</formula>
    </cfRule>
    <cfRule type="cellIs" dxfId="186" priority="38" operator="lessThan">
      <formula>$D$12</formula>
    </cfRule>
  </conditionalFormatting>
  <conditionalFormatting sqref="B14">
    <cfRule type="cellIs" dxfId="185" priority="31" operator="equal">
      <formula>0</formula>
    </cfRule>
    <cfRule type="cellIs" dxfId="184" priority="32" operator="lessThan">
      <formula>$D$14</formula>
    </cfRule>
  </conditionalFormatting>
  <conditionalFormatting sqref="B15">
    <cfRule type="cellIs" dxfId="183" priority="29" operator="equal">
      <formula>0</formula>
    </cfRule>
    <cfRule type="cellIs" dxfId="182" priority="30" operator="lessThan">
      <formula>$D$15</formula>
    </cfRule>
  </conditionalFormatting>
  <conditionalFormatting sqref="B16">
    <cfRule type="cellIs" dxfId="181" priority="27" operator="equal">
      <formula>0</formula>
    </cfRule>
    <cfRule type="cellIs" dxfId="180" priority="28" operator="lessThan">
      <formula>$D$16</formula>
    </cfRule>
  </conditionalFormatting>
  <conditionalFormatting sqref="B17">
    <cfRule type="cellIs" dxfId="179" priority="25" operator="equal">
      <formula>0</formula>
    </cfRule>
    <cfRule type="cellIs" dxfId="178" priority="26" operator="lessThan">
      <formula>$D$17</formula>
    </cfRule>
  </conditionalFormatting>
  <conditionalFormatting sqref="B18">
    <cfRule type="cellIs" dxfId="177" priority="23" operator="equal">
      <formula>0</formula>
    </cfRule>
    <cfRule type="cellIs" dxfId="176" priority="24" operator="lessThan">
      <formula>$D$18</formula>
    </cfRule>
  </conditionalFormatting>
  <conditionalFormatting sqref="B19">
    <cfRule type="cellIs" dxfId="175" priority="19" operator="equal">
      <formula>0</formula>
    </cfRule>
    <cfRule type="cellIs" dxfId="174" priority="20" operator="lessThan">
      <formula>$D$19</formula>
    </cfRule>
  </conditionalFormatting>
  <conditionalFormatting sqref="B20">
    <cfRule type="cellIs" dxfId="173" priority="17" operator="equal">
      <formula>0</formula>
    </cfRule>
    <cfRule type="cellIs" dxfId="172" priority="18" operator="lessThan">
      <formula>$D$20</formula>
    </cfRule>
  </conditionalFormatting>
  <conditionalFormatting sqref="B21">
    <cfRule type="cellIs" dxfId="171" priority="15" operator="equal">
      <formula>0</formula>
    </cfRule>
    <cfRule type="cellIs" dxfId="170" priority="16" operator="lessThan">
      <formula>$D$21</formula>
    </cfRule>
  </conditionalFormatting>
  <conditionalFormatting sqref="B22">
    <cfRule type="cellIs" dxfId="169" priority="13" operator="equal">
      <formula>0</formula>
    </cfRule>
    <cfRule type="cellIs" dxfId="168" priority="14" operator="lessThan">
      <formula>$D$22</formula>
    </cfRule>
  </conditionalFormatting>
  <conditionalFormatting sqref="B26">
    <cfRule type="cellIs" dxfId="167" priority="2" operator="notEqual">
      <formula>$B$27</formula>
    </cfRule>
  </conditionalFormatting>
  <conditionalFormatting sqref="B24">
    <cfRule type="cellIs" dxfId="166" priority="49" operator="notEqual">
      <formula>#REF!</formula>
    </cfRule>
    <cfRule type="cellIs" dxfId="165" priority="50" operator="equal">
      <formula>0</formula>
    </cfRule>
    <cfRule type="cellIs" dxfId="164" priority="51" operator="notEqual">
      <formula>$D$24</formula>
    </cfRule>
  </conditionalFormatting>
  <pageMargins left="0.31496062992125984" right="0.11811023622047245" top="0.78740157480314965" bottom="0.78740157480314965" header="0.31496062992125984" footer="0.31496062992125984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F512"/>
  <sheetViews>
    <sheetView zoomScaleSheetLayoutView="145" workbookViewId="0">
      <selection activeCell="D23" sqref="D23"/>
    </sheetView>
  </sheetViews>
  <sheetFormatPr defaultColWidth="9.140625" defaultRowHeight="15.75"/>
  <cols>
    <col min="1" max="1" width="5.28515625" style="265" customWidth="1"/>
    <col min="2" max="2" width="16.28515625" style="265" customWidth="1"/>
    <col min="3" max="3" width="37.85546875" style="247" customWidth="1"/>
    <col min="4" max="4" width="23.5703125" style="247" customWidth="1"/>
    <col min="5" max="5" width="20.7109375" style="247" bestFit="1" customWidth="1"/>
    <col min="6" max="6" width="3.42578125" style="247" customWidth="1"/>
    <col min="7" max="16384" width="9.140625" style="247"/>
  </cols>
  <sheetData>
    <row r="1" spans="1:6" ht="28.5" customHeight="1">
      <c r="A1" s="245" t="s">
        <v>34</v>
      </c>
      <c r="B1" s="245"/>
      <c r="C1" s="245"/>
      <c r="D1" s="245"/>
      <c r="E1" s="245"/>
      <c r="F1" s="246"/>
    </row>
    <row r="2" spans="1:6" ht="15" customHeight="1">
      <c r="A2" s="248" t="s">
        <v>57</v>
      </c>
      <c r="B2" s="248"/>
      <c r="C2" s="246"/>
      <c r="D2" s="246"/>
      <c r="E2" s="246"/>
      <c r="F2" s="246"/>
    </row>
    <row r="3" spans="1:6" ht="15" customHeight="1">
      <c r="A3" s="249" t="s">
        <v>125</v>
      </c>
      <c r="B3" s="249"/>
      <c r="C3" s="249"/>
      <c r="D3" s="249"/>
      <c r="E3" s="249"/>
      <c r="F3" s="246"/>
    </row>
    <row r="4" spans="1:6" ht="15" customHeight="1">
      <c r="A4" s="250" t="s">
        <v>58</v>
      </c>
      <c r="B4" s="250"/>
      <c r="C4" s="250"/>
      <c r="D4" s="250"/>
      <c r="E4" s="250"/>
      <c r="F4" s="246"/>
    </row>
    <row r="5" spans="1:6" ht="15" customHeight="1" thickBot="1">
      <c r="A5" s="251"/>
      <c r="B5" s="251"/>
      <c r="C5" s="246"/>
      <c r="D5" s="246"/>
      <c r="E5" s="246"/>
      <c r="F5" s="246"/>
    </row>
    <row r="6" spans="1:6" ht="15" customHeight="1" thickBot="1">
      <c r="A6" s="252" t="s">
        <v>59</v>
      </c>
      <c r="B6" s="253" t="s">
        <v>118</v>
      </c>
      <c r="C6" s="253" t="s">
        <v>60</v>
      </c>
      <c r="D6" s="253" t="s">
        <v>113</v>
      </c>
      <c r="E6" s="254" t="s">
        <v>63</v>
      </c>
      <c r="F6" s="246"/>
    </row>
    <row r="7" spans="1:6" ht="15" customHeight="1">
      <c r="A7" s="255">
        <v>1</v>
      </c>
      <c r="B7" s="56"/>
      <c r="C7" s="56"/>
      <c r="D7" s="57"/>
      <c r="E7" s="58"/>
      <c r="F7" s="246"/>
    </row>
    <row r="8" spans="1:6" ht="15" customHeight="1">
      <c r="A8" s="256">
        <v>2</v>
      </c>
      <c r="B8" s="59"/>
      <c r="C8" s="59"/>
      <c r="D8" s="60"/>
      <c r="E8" s="61"/>
      <c r="F8" s="246"/>
    </row>
    <row r="9" spans="1:6" ht="15" customHeight="1">
      <c r="A9" s="256">
        <v>3</v>
      </c>
      <c r="B9" s="59"/>
      <c r="C9" s="59"/>
      <c r="D9" s="60"/>
      <c r="E9" s="61"/>
      <c r="F9" s="246"/>
    </row>
    <row r="10" spans="1:6" ht="15" customHeight="1">
      <c r="A10" s="256">
        <v>4</v>
      </c>
      <c r="B10" s="59"/>
      <c r="C10" s="59"/>
      <c r="D10" s="60"/>
      <c r="E10" s="61"/>
      <c r="F10" s="246"/>
    </row>
    <row r="11" spans="1:6" ht="15" customHeight="1">
      <c r="A11" s="256">
        <v>5</v>
      </c>
      <c r="B11" s="59"/>
      <c r="C11" s="59"/>
      <c r="D11" s="60"/>
      <c r="E11" s="61"/>
      <c r="F11" s="246"/>
    </row>
    <row r="12" spans="1:6" ht="15" customHeight="1">
      <c r="A12" s="256">
        <v>6</v>
      </c>
      <c r="B12" s="59"/>
      <c r="C12" s="59"/>
      <c r="D12" s="60"/>
      <c r="E12" s="61"/>
      <c r="F12" s="246"/>
    </row>
    <row r="13" spans="1:6" ht="15" customHeight="1">
      <c r="A13" s="256">
        <v>7</v>
      </c>
      <c r="B13" s="59"/>
      <c r="C13" s="59"/>
      <c r="D13" s="60"/>
      <c r="E13" s="61"/>
      <c r="F13" s="246"/>
    </row>
    <row r="14" spans="1:6" ht="15" customHeight="1">
      <c r="A14" s="256">
        <v>8</v>
      </c>
      <c r="B14" s="59"/>
      <c r="C14" s="59"/>
      <c r="D14" s="60"/>
      <c r="E14" s="61"/>
      <c r="F14" s="246"/>
    </row>
    <row r="15" spans="1:6" ht="15" customHeight="1">
      <c r="A15" s="256">
        <v>9</v>
      </c>
      <c r="B15" s="59"/>
      <c r="C15" s="59"/>
      <c r="D15" s="60"/>
      <c r="E15" s="61"/>
      <c r="F15" s="246"/>
    </row>
    <row r="16" spans="1:6" ht="15" customHeight="1">
      <c r="A16" s="256">
        <v>10</v>
      </c>
      <c r="B16" s="59"/>
      <c r="C16" s="59"/>
      <c r="D16" s="60"/>
      <c r="E16" s="61"/>
      <c r="F16" s="246"/>
    </row>
    <row r="17" spans="1:6" ht="15" customHeight="1">
      <c r="A17" s="256">
        <v>11</v>
      </c>
      <c r="B17" s="59"/>
      <c r="C17" s="59"/>
      <c r="D17" s="60"/>
      <c r="E17" s="61"/>
      <c r="F17" s="246"/>
    </row>
    <row r="18" spans="1:6" ht="15" customHeight="1">
      <c r="A18" s="256">
        <v>12</v>
      </c>
      <c r="B18" s="59"/>
      <c r="C18" s="59"/>
      <c r="D18" s="60"/>
      <c r="E18" s="61"/>
      <c r="F18" s="246"/>
    </row>
    <row r="19" spans="1:6" ht="15" customHeight="1">
      <c r="A19" s="256">
        <v>13</v>
      </c>
      <c r="B19" s="62"/>
      <c r="C19" s="62"/>
      <c r="D19" s="63"/>
      <c r="E19" s="61"/>
      <c r="F19" s="246"/>
    </row>
    <row r="20" spans="1:6" ht="15" customHeight="1">
      <c r="A20" s="256">
        <v>14</v>
      </c>
      <c r="B20" s="59"/>
      <c r="C20" s="59"/>
      <c r="D20" s="60"/>
      <c r="E20" s="61"/>
      <c r="F20" s="246"/>
    </row>
    <row r="21" spans="1:6" ht="15" customHeight="1">
      <c r="A21" s="256">
        <v>15</v>
      </c>
      <c r="B21" s="59"/>
      <c r="C21" s="59"/>
      <c r="D21" s="60"/>
      <c r="E21" s="61"/>
      <c r="F21" s="246"/>
    </row>
    <row r="22" spans="1:6" ht="15" customHeight="1">
      <c r="A22" s="256">
        <v>16</v>
      </c>
      <c r="B22" s="59"/>
      <c r="C22" s="59"/>
      <c r="D22" s="60"/>
      <c r="E22" s="61"/>
      <c r="F22" s="246"/>
    </row>
    <row r="23" spans="1:6" ht="15" customHeight="1">
      <c r="A23" s="256">
        <v>17</v>
      </c>
      <c r="B23" s="59"/>
      <c r="C23" s="59"/>
      <c r="D23" s="60"/>
      <c r="E23" s="61"/>
      <c r="F23" s="246"/>
    </row>
    <row r="24" spans="1:6" ht="15" customHeight="1">
      <c r="A24" s="256">
        <v>18</v>
      </c>
      <c r="B24" s="59"/>
      <c r="C24" s="59"/>
      <c r="D24" s="60"/>
      <c r="E24" s="61"/>
      <c r="F24" s="246"/>
    </row>
    <row r="25" spans="1:6" ht="15" customHeight="1">
      <c r="A25" s="256">
        <v>19</v>
      </c>
      <c r="B25" s="59"/>
      <c r="C25" s="59"/>
      <c r="D25" s="60"/>
      <c r="E25" s="61"/>
      <c r="F25" s="246"/>
    </row>
    <row r="26" spans="1:6" ht="15" customHeight="1">
      <c r="A26" s="256">
        <v>20</v>
      </c>
      <c r="B26" s="59"/>
      <c r="C26" s="59"/>
      <c r="D26" s="60"/>
      <c r="E26" s="61"/>
      <c r="F26" s="246"/>
    </row>
    <row r="27" spans="1:6" ht="15" customHeight="1">
      <c r="A27" s="256">
        <v>21</v>
      </c>
      <c r="B27" s="59"/>
      <c r="C27" s="59"/>
      <c r="D27" s="60"/>
      <c r="E27" s="61"/>
      <c r="F27" s="246"/>
    </row>
    <row r="28" spans="1:6" ht="15" customHeight="1">
      <c r="A28" s="256">
        <v>22</v>
      </c>
      <c r="B28" s="59"/>
      <c r="C28" s="59"/>
      <c r="D28" s="60"/>
      <c r="E28" s="61"/>
      <c r="F28" s="246"/>
    </row>
    <row r="29" spans="1:6" ht="15" customHeight="1">
      <c r="A29" s="256">
        <v>23</v>
      </c>
      <c r="B29" s="59"/>
      <c r="C29" s="59"/>
      <c r="D29" s="60"/>
      <c r="E29" s="61"/>
      <c r="F29" s="246"/>
    </row>
    <row r="30" spans="1:6" ht="15" customHeight="1">
      <c r="A30" s="256">
        <v>24</v>
      </c>
      <c r="B30" s="59"/>
      <c r="C30" s="59"/>
      <c r="D30" s="60"/>
      <c r="E30" s="61"/>
      <c r="F30" s="246"/>
    </row>
    <row r="31" spans="1:6" ht="15" customHeight="1">
      <c r="A31" s="256">
        <v>25</v>
      </c>
      <c r="B31" s="59"/>
      <c r="C31" s="59"/>
      <c r="D31" s="60"/>
      <c r="E31" s="61"/>
      <c r="F31" s="246"/>
    </row>
    <row r="32" spans="1:6" ht="15" customHeight="1">
      <c r="A32" s="256">
        <v>26</v>
      </c>
      <c r="B32" s="59"/>
      <c r="C32" s="59"/>
      <c r="D32" s="60"/>
      <c r="E32" s="61"/>
      <c r="F32" s="246"/>
    </row>
    <row r="33" spans="1:6" ht="15" customHeight="1">
      <c r="A33" s="256">
        <v>27</v>
      </c>
      <c r="B33" s="59"/>
      <c r="C33" s="59"/>
      <c r="D33" s="60"/>
      <c r="E33" s="61"/>
      <c r="F33" s="246"/>
    </row>
    <row r="34" spans="1:6" ht="15" customHeight="1">
      <c r="A34" s="256">
        <v>28</v>
      </c>
      <c r="B34" s="59"/>
      <c r="C34" s="59"/>
      <c r="D34" s="60"/>
      <c r="E34" s="61"/>
      <c r="F34" s="246"/>
    </row>
    <row r="35" spans="1:6" ht="15" customHeight="1">
      <c r="A35" s="256">
        <v>29</v>
      </c>
      <c r="B35" s="59"/>
      <c r="C35" s="59"/>
      <c r="D35" s="60"/>
      <c r="E35" s="61"/>
      <c r="F35" s="246"/>
    </row>
    <row r="36" spans="1:6" ht="15" customHeight="1">
      <c r="A36" s="256">
        <v>30</v>
      </c>
      <c r="B36" s="59"/>
      <c r="C36" s="59"/>
      <c r="D36" s="60"/>
      <c r="E36" s="61"/>
      <c r="F36" s="246"/>
    </row>
    <row r="37" spans="1:6" ht="15" customHeight="1">
      <c r="A37" s="256">
        <v>31</v>
      </c>
      <c r="B37" s="59"/>
      <c r="C37" s="59"/>
      <c r="D37" s="60"/>
      <c r="E37" s="61"/>
      <c r="F37" s="246"/>
    </row>
    <row r="38" spans="1:6" ht="15" customHeight="1">
      <c r="A38" s="256">
        <v>32</v>
      </c>
      <c r="B38" s="59"/>
      <c r="C38" s="59"/>
      <c r="D38" s="60"/>
      <c r="E38" s="61"/>
      <c r="F38" s="246"/>
    </row>
    <row r="39" spans="1:6" ht="15" customHeight="1">
      <c r="A39" s="256">
        <v>33</v>
      </c>
      <c r="B39" s="59"/>
      <c r="C39" s="59"/>
      <c r="D39" s="60"/>
      <c r="E39" s="61"/>
      <c r="F39" s="246"/>
    </row>
    <row r="40" spans="1:6" ht="15" customHeight="1">
      <c r="A40" s="256">
        <v>34</v>
      </c>
      <c r="B40" s="59"/>
      <c r="C40" s="59"/>
      <c r="D40" s="60"/>
      <c r="E40" s="61"/>
      <c r="F40" s="246"/>
    </row>
    <row r="41" spans="1:6" ht="15" customHeight="1">
      <c r="A41" s="256">
        <v>35</v>
      </c>
      <c r="B41" s="59"/>
      <c r="C41" s="59"/>
      <c r="D41" s="60"/>
      <c r="E41" s="61"/>
      <c r="F41" s="246"/>
    </row>
    <row r="42" spans="1:6" ht="15" customHeight="1">
      <c r="A42" s="256">
        <v>36</v>
      </c>
      <c r="B42" s="59"/>
      <c r="C42" s="59"/>
      <c r="D42" s="60"/>
      <c r="E42" s="61"/>
      <c r="F42" s="246"/>
    </row>
    <row r="43" spans="1:6" ht="15" customHeight="1">
      <c r="A43" s="256">
        <v>37</v>
      </c>
      <c r="B43" s="59"/>
      <c r="C43" s="59"/>
      <c r="D43" s="60"/>
      <c r="E43" s="61"/>
      <c r="F43" s="246"/>
    </row>
    <row r="44" spans="1:6" ht="15" customHeight="1">
      <c r="A44" s="256">
        <v>38</v>
      </c>
      <c r="B44" s="59"/>
      <c r="C44" s="59"/>
      <c r="D44" s="60"/>
      <c r="E44" s="61"/>
      <c r="F44" s="246"/>
    </row>
    <row r="45" spans="1:6" ht="15" customHeight="1">
      <c r="A45" s="256">
        <v>39</v>
      </c>
      <c r="B45" s="59"/>
      <c r="C45" s="59"/>
      <c r="D45" s="60"/>
      <c r="E45" s="61"/>
      <c r="F45" s="246"/>
    </row>
    <row r="46" spans="1:6" ht="15" customHeight="1">
      <c r="A46" s="256">
        <v>40</v>
      </c>
      <c r="B46" s="59"/>
      <c r="C46" s="59"/>
      <c r="D46" s="60"/>
      <c r="E46" s="61"/>
      <c r="F46" s="246"/>
    </row>
    <row r="47" spans="1:6" ht="15" customHeight="1">
      <c r="A47" s="256">
        <v>41</v>
      </c>
      <c r="B47" s="59"/>
      <c r="C47" s="59"/>
      <c r="D47" s="60"/>
      <c r="E47" s="61"/>
      <c r="F47" s="246"/>
    </row>
    <row r="48" spans="1:6" ht="15" customHeight="1">
      <c r="A48" s="256">
        <v>42</v>
      </c>
      <c r="B48" s="59"/>
      <c r="C48" s="59"/>
      <c r="D48" s="60"/>
      <c r="E48" s="61"/>
      <c r="F48" s="246"/>
    </row>
    <row r="49" spans="1:6" ht="15" customHeight="1">
      <c r="A49" s="256">
        <v>43</v>
      </c>
      <c r="B49" s="59"/>
      <c r="C49" s="59"/>
      <c r="D49" s="60"/>
      <c r="E49" s="61"/>
      <c r="F49" s="246"/>
    </row>
    <row r="50" spans="1:6" ht="15" customHeight="1">
      <c r="A50" s="256">
        <v>44</v>
      </c>
      <c r="B50" s="59"/>
      <c r="C50" s="59"/>
      <c r="D50" s="60"/>
      <c r="E50" s="61"/>
      <c r="F50" s="246"/>
    </row>
    <row r="51" spans="1:6" ht="15" customHeight="1">
      <c r="A51" s="256">
        <v>45</v>
      </c>
      <c r="B51" s="59"/>
      <c r="C51" s="59"/>
      <c r="D51" s="60"/>
      <c r="E51" s="61"/>
      <c r="F51" s="246"/>
    </row>
    <row r="52" spans="1:6" ht="15" customHeight="1">
      <c r="A52" s="256">
        <v>46</v>
      </c>
      <c r="B52" s="59"/>
      <c r="C52" s="59"/>
      <c r="D52" s="60"/>
      <c r="E52" s="61"/>
      <c r="F52" s="246"/>
    </row>
    <row r="53" spans="1:6" ht="15" customHeight="1">
      <c r="A53" s="256">
        <v>47</v>
      </c>
      <c r="B53" s="59"/>
      <c r="C53" s="59"/>
      <c r="D53" s="60"/>
      <c r="E53" s="61"/>
      <c r="F53" s="246"/>
    </row>
    <row r="54" spans="1:6" ht="15" customHeight="1">
      <c r="A54" s="256">
        <v>48</v>
      </c>
      <c r="B54" s="59"/>
      <c r="C54" s="59"/>
      <c r="D54" s="60"/>
      <c r="E54" s="61"/>
      <c r="F54" s="246"/>
    </row>
    <row r="55" spans="1:6" ht="15" customHeight="1">
      <c r="A55" s="256">
        <v>49</v>
      </c>
      <c r="B55" s="59"/>
      <c r="C55" s="59"/>
      <c r="D55" s="60"/>
      <c r="E55" s="61"/>
      <c r="F55" s="246"/>
    </row>
    <row r="56" spans="1:6" ht="15" customHeight="1">
      <c r="A56" s="256">
        <v>50</v>
      </c>
      <c r="B56" s="59"/>
      <c r="C56" s="59"/>
      <c r="D56" s="60"/>
      <c r="E56" s="61"/>
      <c r="F56" s="246"/>
    </row>
    <row r="57" spans="1:6" ht="15" customHeight="1">
      <c r="A57" s="256">
        <v>51</v>
      </c>
      <c r="B57" s="59"/>
      <c r="C57" s="59"/>
      <c r="D57" s="60"/>
      <c r="E57" s="61"/>
      <c r="F57" s="246"/>
    </row>
    <row r="58" spans="1:6" ht="15" customHeight="1">
      <c r="A58" s="256">
        <v>52</v>
      </c>
      <c r="B58" s="59"/>
      <c r="C58" s="59"/>
      <c r="D58" s="60"/>
      <c r="E58" s="61"/>
      <c r="F58" s="246"/>
    </row>
    <row r="59" spans="1:6" ht="15" customHeight="1">
      <c r="A59" s="256">
        <v>53</v>
      </c>
      <c r="B59" s="59"/>
      <c r="C59" s="59"/>
      <c r="D59" s="60"/>
      <c r="E59" s="61"/>
      <c r="F59" s="246"/>
    </row>
    <row r="60" spans="1:6" ht="15" customHeight="1">
      <c r="A60" s="256">
        <v>54</v>
      </c>
      <c r="B60" s="59"/>
      <c r="C60" s="59"/>
      <c r="D60" s="60"/>
      <c r="E60" s="61"/>
      <c r="F60" s="246"/>
    </row>
    <row r="61" spans="1:6" ht="15" customHeight="1">
      <c r="A61" s="256">
        <v>55</v>
      </c>
      <c r="B61" s="59"/>
      <c r="C61" s="59"/>
      <c r="D61" s="60"/>
      <c r="E61" s="61"/>
      <c r="F61" s="246"/>
    </row>
    <row r="62" spans="1:6" ht="15" customHeight="1">
      <c r="A62" s="256">
        <v>56</v>
      </c>
      <c r="B62" s="59"/>
      <c r="C62" s="59"/>
      <c r="D62" s="60"/>
      <c r="E62" s="61"/>
      <c r="F62" s="246"/>
    </row>
    <row r="63" spans="1:6" ht="15" customHeight="1">
      <c r="A63" s="256">
        <v>57</v>
      </c>
      <c r="B63" s="59"/>
      <c r="C63" s="59"/>
      <c r="D63" s="60"/>
      <c r="E63" s="61"/>
      <c r="F63" s="246"/>
    </row>
    <row r="64" spans="1:6" ht="15" customHeight="1">
      <c r="A64" s="256">
        <v>58</v>
      </c>
      <c r="B64" s="59"/>
      <c r="C64" s="59"/>
      <c r="D64" s="60"/>
      <c r="E64" s="61"/>
      <c r="F64" s="246"/>
    </row>
    <row r="65" spans="1:6" ht="15" customHeight="1">
      <c r="A65" s="256">
        <v>59</v>
      </c>
      <c r="B65" s="59"/>
      <c r="C65" s="59"/>
      <c r="D65" s="60"/>
      <c r="E65" s="61"/>
      <c r="F65" s="246"/>
    </row>
    <row r="66" spans="1:6" ht="15" customHeight="1">
      <c r="A66" s="256">
        <v>60</v>
      </c>
      <c r="B66" s="59"/>
      <c r="C66" s="59"/>
      <c r="D66" s="60"/>
      <c r="E66" s="61"/>
      <c r="F66" s="246"/>
    </row>
    <row r="67" spans="1:6" ht="15" customHeight="1">
      <c r="A67" s="256">
        <v>61</v>
      </c>
      <c r="B67" s="59"/>
      <c r="C67" s="59"/>
      <c r="D67" s="60"/>
      <c r="E67" s="61"/>
      <c r="F67" s="246"/>
    </row>
    <row r="68" spans="1:6" ht="15" customHeight="1">
      <c r="A68" s="256">
        <v>62</v>
      </c>
      <c r="B68" s="59"/>
      <c r="C68" s="59"/>
      <c r="D68" s="60"/>
      <c r="E68" s="61"/>
      <c r="F68" s="246"/>
    </row>
    <row r="69" spans="1:6" ht="15" customHeight="1">
      <c r="A69" s="256">
        <v>63</v>
      </c>
      <c r="B69" s="59"/>
      <c r="C69" s="59"/>
      <c r="D69" s="60"/>
      <c r="E69" s="61"/>
      <c r="F69" s="246"/>
    </row>
    <row r="70" spans="1:6" ht="15" customHeight="1">
      <c r="A70" s="256">
        <v>64</v>
      </c>
      <c r="B70" s="59"/>
      <c r="C70" s="59"/>
      <c r="D70" s="60"/>
      <c r="E70" s="61"/>
      <c r="F70" s="246"/>
    </row>
    <row r="71" spans="1:6" ht="15" customHeight="1">
      <c r="A71" s="256">
        <v>65</v>
      </c>
      <c r="B71" s="59"/>
      <c r="C71" s="59"/>
      <c r="D71" s="60"/>
      <c r="E71" s="61"/>
      <c r="F71" s="246"/>
    </row>
    <row r="72" spans="1:6" ht="15" customHeight="1">
      <c r="A72" s="256">
        <v>66</v>
      </c>
      <c r="B72" s="59"/>
      <c r="C72" s="59"/>
      <c r="D72" s="60"/>
      <c r="E72" s="61"/>
      <c r="F72" s="246"/>
    </row>
    <row r="73" spans="1:6" ht="15" customHeight="1">
      <c r="A73" s="256">
        <v>67</v>
      </c>
      <c r="B73" s="59"/>
      <c r="C73" s="59"/>
      <c r="D73" s="60"/>
      <c r="E73" s="61"/>
      <c r="F73" s="246"/>
    </row>
    <row r="74" spans="1:6" ht="15" customHeight="1">
      <c r="A74" s="256">
        <v>68</v>
      </c>
      <c r="B74" s="59"/>
      <c r="C74" s="59"/>
      <c r="D74" s="60"/>
      <c r="E74" s="61"/>
      <c r="F74" s="246"/>
    </row>
    <row r="75" spans="1:6" ht="15" customHeight="1">
      <c r="A75" s="256">
        <v>69</v>
      </c>
      <c r="B75" s="59"/>
      <c r="C75" s="59"/>
      <c r="D75" s="60"/>
      <c r="E75" s="61"/>
      <c r="F75" s="246"/>
    </row>
    <row r="76" spans="1:6" ht="15" customHeight="1">
      <c r="A76" s="256">
        <v>70</v>
      </c>
      <c r="B76" s="59"/>
      <c r="C76" s="59"/>
      <c r="D76" s="60"/>
      <c r="E76" s="61"/>
      <c r="F76" s="246"/>
    </row>
    <row r="77" spans="1:6" ht="15" customHeight="1">
      <c r="A77" s="256">
        <v>71</v>
      </c>
      <c r="B77" s="59"/>
      <c r="C77" s="59"/>
      <c r="D77" s="60"/>
      <c r="E77" s="61"/>
      <c r="F77" s="246"/>
    </row>
    <row r="78" spans="1:6" ht="15" customHeight="1">
      <c r="A78" s="256">
        <v>72</v>
      </c>
      <c r="B78" s="59"/>
      <c r="C78" s="59"/>
      <c r="D78" s="60"/>
      <c r="E78" s="61"/>
      <c r="F78" s="246"/>
    </row>
    <row r="79" spans="1:6" ht="15" customHeight="1">
      <c r="A79" s="256">
        <v>73</v>
      </c>
      <c r="B79" s="59"/>
      <c r="C79" s="59"/>
      <c r="D79" s="60"/>
      <c r="E79" s="61"/>
      <c r="F79" s="246"/>
    </row>
    <row r="80" spans="1:6" ht="15" customHeight="1">
      <c r="A80" s="256">
        <v>74</v>
      </c>
      <c r="B80" s="59"/>
      <c r="C80" s="59"/>
      <c r="D80" s="60"/>
      <c r="E80" s="61"/>
      <c r="F80" s="246"/>
    </row>
    <row r="81" spans="1:6" ht="15" customHeight="1">
      <c r="A81" s="256">
        <v>75</v>
      </c>
      <c r="B81" s="59"/>
      <c r="C81" s="59"/>
      <c r="D81" s="60"/>
      <c r="E81" s="61"/>
      <c r="F81" s="246"/>
    </row>
    <row r="82" spans="1:6" ht="15" customHeight="1">
      <c r="A82" s="256">
        <v>76</v>
      </c>
      <c r="B82" s="59"/>
      <c r="C82" s="59"/>
      <c r="D82" s="60"/>
      <c r="E82" s="61"/>
      <c r="F82" s="246"/>
    </row>
    <row r="83" spans="1:6" ht="15" customHeight="1">
      <c r="A83" s="256">
        <v>77</v>
      </c>
      <c r="B83" s="59"/>
      <c r="C83" s="59"/>
      <c r="D83" s="60"/>
      <c r="E83" s="61"/>
      <c r="F83" s="246"/>
    </row>
    <row r="84" spans="1:6" ht="15" customHeight="1">
      <c r="A84" s="256">
        <v>78</v>
      </c>
      <c r="B84" s="59"/>
      <c r="C84" s="59"/>
      <c r="D84" s="60"/>
      <c r="E84" s="61"/>
      <c r="F84" s="246"/>
    </row>
    <row r="85" spans="1:6" ht="15" customHeight="1">
      <c r="A85" s="256">
        <v>79</v>
      </c>
      <c r="B85" s="59"/>
      <c r="C85" s="59"/>
      <c r="D85" s="60"/>
      <c r="E85" s="61"/>
      <c r="F85" s="246"/>
    </row>
    <row r="86" spans="1:6" ht="15" customHeight="1">
      <c r="A86" s="256">
        <v>80</v>
      </c>
      <c r="B86" s="59"/>
      <c r="C86" s="59"/>
      <c r="D86" s="60"/>
      <c r="E86" s="61"/>
      <c r="F86" s="246"/>
    </row>
    <row r="87" spans="1:6" ht="15" customHeight="1">
      <c r="A87" s="256">
        <v>81</v>
      </c>
      <c r="B87" s="59"/>
      <c r="C87" s="59"/>
      <c r="D87" s="60"/>
      <c r="E87" s="61"/>
      <c r="F87" s="246"/>
    </row>
    <row r="88" spans="1:6" ht="15" customHeight="1">
      <c r="A88" s="256">
        <v>82</v>
      </c>
      <c r="B88" s="59"/>
      <c r="C88" s="59"/>
      <c r="D88" s="60"/>
      <c r="E88" s="61"/>
      <c r="F88" s="246"/>
    </row>
    <row r="89" spans="1:6" ht="15" customHeight="1">
      <c r="A89" s="256">
        <v>83</v>
      </c>
      <c r="B89" s="59"/>
      <c r="C89" s="59"/>
      <c r="D89" s="60"/>
      <c r="E89" s="61"/>
      <c r="F89" s="246"/>
    </row>
    <row r="90" spans="1:6" ht="15" customHeight="1">
      <c r="A90" s="256">
        <v>84</v>
      </c>
      <c r="B90" s="59"/>
      <c r="C90" s="59"/>
      <c r="D90" s="60"/>
      <c r="E90" s="61"/>
      <c r="F90" s="246"/>
    </row>
    <row r="91" spans="1:6" ht="15" customHeight="1">
      <c r="A91" s="256">
        <v>85</v>
      </c>
      <c r="B91" s="59"/>
      <c r="C91" s="59"/>
      <c r="D91" s="60"/>
      <c r="E91" s="61"/>
      <c r="F91" s="246"/>
    </row>
    <row r="92" spans="1:6" ht="15" customHeight="1">
      <c r="A92" s="256">
        <v>86</v>
      </c>
      <c r="B92" s="59"/>
      <c r="C92" s="59"/>
      <c r="D92" s="60"/>
      <c r="E92" s="61"/>
      <c r="F92" s="246"/>
    </row>
    <row r="93" spans="1:6" ht="15" customHeight="1">
      <c r="A93" s="256">
        <v>87</v>
      </c>
      <c r="B93" s="59"/>
      <c r="C93" s="59"/>
      <c r="D93" s="60"/>
      <c r="E93" s="61"/>
      <c r="F93" s="246"/>
    </row>
    <row r="94" spans="1:6" ht="15" customHeight="1">
      <c r="A94" s="256">
        <v>88</v>
      </c>
      <c r="B94" s="59"/>
      <c r="C94" s="59"/>
      <c r="D94" s="60"/>
      <c r="E94" s="61"/>
      <c r="F94" s="246"/>
    </row>
    <row r="95" spans="1:6" ht="15" customHeight="1">
      <c r="A95" s="256">
        <v>89</v>
      </c>
      <c r="B95" s="59"/>
      <c r="C95" s="59"/>
      <c r="D95" s="60"/>
      <c r="E95" s="61"/>
      <c r="F95" s="246"/>
    </row>
    <row r="96" spans="1:6" ht="15" customHeight="1">
      <c r="A96" s="256">
        <v>90</v>
      </c>
      <c r="B96" s="59"/>
      <c r="C96" s="59"/>
      <c r="D96" s="60"/>
      <c r="E96" s="61"/>
      <c r="F96" s="246"/>
    </row>
    <row r="97" spans="1:6" ht="15" customHeight="1">
      <c r="A97" s="256">
        <v>91</v>
      </c>
      <c r="B97" s="59"/>
      <c r="C97" s="59"/>
      <c r="D97" s="60"/>
      <c r="E97" s="61"/>
      <c r="F97" s="246"/>
    </row>
    <row r="98" spans="1:6" ht="15" customHeight="1">
      <c r="A98" s="256">
        <v>92</v>
      </c>
      <c r="B98" s="59"/>
      <c r="C98" s="59"/>
      <c r="D98" s="60"/>
      <c r="E98" s="61"/>
      <c r="F98" s="246"/>
    </row>
    <row r="99" spans="1:6" ht="15" customHeight="1">
      <c r="A99" s="256">
        <v>93</v>
      </c>
      <c r="B99" s="59"/>
      <c r="C99" s="59"/>
      <c r="D99" s="60"/>
      <c r="E99" s="61"/>
      <c r="F99" s="246"/>
    </row>
    <row r="100" spans="1:6" ht="15" customHeight="1">
      <c r="A100" s="256">
        <v>94</v>
      </c>
      <c r="B100" s="59"/>
      <c r="C100" s="59"/>
      <c r="D100" s="60"/>
      <c r="E100" s="61"/>
      <c r="F100" s="246"/>
    </row>
    <row r="101" spans="1:6" ht="15" customHeight="1">
      <c r="A101" s="256">
        <v>95</v>
      </c>
      <c r="B101" s="59"/>
      <c r="C101" s="59"/>
      <c r="D101" s="60"/>
      <c r="E101" s="61"/>
      <c r="F101" s="246"/>
    </row>
    <row r="102" spans="1:6" ht="15" customHeight="1">
      <c r="A102" s="256">
        <v>96</v>
      </c>
      <c r="B102" s="59"/>
      <c r="C102" s="59"/>
      <c r="D102" s="60"/>
      <c r="E102" s="61"/>
      <c r="F102" s="246"/>
    </row>
    <row r="103" spans="1:6" ht="15" customHeight="1">
      <c r="A103" s="256">
        <v>97</v>
      </c>
      <c r="B103" s="59"/>
      <c r="C103" s="59"/>
      <c r="D103" s="60"/>
      <c r="E103" s="61"/>
      <c r="F103" s="246"/>
    </row>
    <row r="104" spans="1:6" ht="15" customHeight="1">
      <c r="A104" s="256">
        <v>98</v>
      </c>
      <c r="B104" s="59"/>
      <c r="C104" s="59"/>
      <c r="D104" s="60"/>
      <c r="E104" s="61"/>
      <c r="F104" s="246"/>
    </row>
    <row r="105" spans="1:6" ht="15" customHeight="1">
      <c r="A105" s="256">
        <v>99</v>
      </c>
      <c r="B105" s="59"/>
      <c r="C105" s="59"/>
      <c r="D105" s="60"/>
      <c r="E105" s="61"/>
      <c r="F105" s="246"/>
    </row>
    <row r="106" spans="1:6" ht="15" customHeight="1">
      <c r="A106" s="256">
        <v>100</v>
      </c>
      <c r="B106" s="59"/>
      <c r="C106" s="59"/>
      <c r="D106" s="60"/>
      <c r="E106" s="61"/>
      <c r="F106" s="246"/>
    </row>
    <row r="107" spans="1:6" ht="15" customHeight="1">
      <c r="A107" s="256">
        <v>101</v>
      </c>
      <c r="B107" s="59"/>
      <c r="C107" s="59"/>
      <c r="D107" s="60"/>
      <c r="E107" s="61"/>
      <c r="F107" s="246"/>
    </row>
    <row r="108" spans="1:6" ht="15" customHeight="1">
      <c r="A108" s="256">
        <v>102</v>
      </c>
      <c r="B108" s="59"/>
      <c r="C108" s="59"/>
      <c r="D108" s="60"/>
      <c r="E108" s="61"/>
      <c r="F108" s="246"/>
    </row>
    <row r="109" spans="1:6" ht="15" customHeight="1">
      <c r="A109" s="256">
        <v>103</v>
      </c>
      <c r="B109" s="59"/>
      <c r="C109" s="59"/>
      <c r="D109" s="60"/>
      <c r="E109" s="61"/>
      <c r="F109" s="246"/>
    </row>
    <row r="110" spans="1:6" ht="15" customHeight="1">
      <c r="A110" s="256">
        <v>104</v>
      </c>
      <c r="B110" s="59"/>
      <c r="C110" s="59"/>
      <c r="D110" s="60"/>
      <c r="E110" s="61"/>
      <c r="F110" s="246"/>
    </row>
    <row r="111" spans="1:6" ht="15" customHeight="1">
      <c r="A111" s="256">
        <v>105</v>
      </c>
      <c r="B111" s="59"/>
      <c r="C111" s="59"/>
      <c r="D111" s="60"/>
      <c r="E111" s="61"/>
      <c r="F111" s="246"/>
    </row>
    <row r="112" spans="1:6" ht="15" customHeight="1">
      <c r="A112" s="256">
        <v>106</v>
      </c>
      <c r="B112" s="59"/>
      <c r="C112" s="59"/>
      <c r="D112" s="60"/>
      <c r="E112" s="61"/>
      <c r="F112" s="246"/>
    </row>
    <row r="113" spans="1:6" ht="15" customHeight="1">
      <c r="A113" s="256">
        <v>107</v>
      </c>
      <c r="B113" s="59"/>
      <c r="C113" s="59"/>
      <c r="D113" s="60"/>
      <c r="E113" s="61"/>
      <c r="F113" s="246"/>
    </row>
    <row r="114" spans="1:6" ht="15" customHeight="1">
      <c r="A114" s="256">
        <v>108</v>
      </c>
      <c r="B114" s="59"/>
      <c r="C114" s="59"/>
      <c r="D114" s="60"/>
      <c r="E114" s="61"/>
      <c r="F114" s="246"/>
    </row>
    <row r="115" spans="1:6" ht="15" customHeight="1">
      <c r="A115" s="256">
        <v>109</v>
      </c>
      <c r="B115" s="59"/>
      <c r="C115" s="59"/>
      <c r="D115" s="60"/>
      <c r="E115" s="61"/>
      <c r="F115" s="246"/>
    </row>
    <row r="116" spans="1:6" ht="15" customHeight="1">
      <c r="A116" s="256">
        <v>110</v>
      </c>
      <c r="B116" s="59"/>
      <c r="C116" s="59"/>
      <c r="D116" s="60"/>
      <c r="E116" s="61"/>
      <c r="F116" s="246"/>
    </row>
    <row r="117" spans="1:6" ht="15" customHeight="1">
      <c r="A117" s="256">
        <v>111</v>
      </c>
      <c r="B117" s="59"/>
      <c r="C117" s="59"/>
      <c r="D117" s="60"/>
      <c r="E117" s="61"/>
      <c r="F117" s="246"/>
    </row>
    <row r="118" spans="1:6" ht="15" customHeight="1">
      <c r="A118" s="256">
        <v>112</v>
      </c>
      <c r="B118" s="59"/>
      <c r="C118" s="59"/>
      <c r="D118" s="60"/>
      <c r="E118" s="61"/>
      <c r="F118" s="246"/>
    </row>
    <row r="119" spans="1:6" ht="15" customHeight="1">
      <c r="A119" s="256">
        <v>113</v>
      </c>
      <c r="B119" s="59"/>
      <c r="C119" s="59"/>
      <c r="D119" s="60"/>
      <c r="E119" s="61"/>
      <c r="F119" s="246"/>
    </row>
    <row r="120" spans="1:6" ht="15" customHeight="1">
      <c r="A120" s="256">
        <v>114</v>
      </c>
      <c r="B120" s="59"/>
      <c r="C120" s="59"/>
      <c r="D120" s="60"/>
      <c r="E120" s="61"/>
      <c r="F120" s="246"/>
    </row>
    <row r="121" spans="1:6" ht="15" customHeight="1">
      <c r="A121" s="256">
        <v>115</v>
      </c>
      <c r="B121" s="59"/>
      <c r="C121" s="59"/>
      <c r="D121" s="60"/>
      <c r="E121" s="61"/>
      <c r="F121" s="246"/>
    </row>
    <row r="122" spans="1:6" ht="15" customHeight="1">
      <c r="A122" s="256">
        <v>116</v>
      </c>
      <c r="B122" s="59"/>
      <c r="C122" s="59"/>
      <c r="D122" s="60"/>
      <c r="E122" s="61"/>
      <c r="F122" s="246"/>
    </row>
    <row r="123" spans="1:6" ht="15" customHeight="1">
      <c r="A123" s="256">
        <v>117</v>
      </c>
      <c r="B123" s="59"/>
      <c r="C123" s="59"/>
      <c r="D123" s="60"/>
      <c r="E123" s="61"/>
      <c r="F123" s="246"/>
    </row>
    <row r="124" spans="1:6" ht="15" customHeight="1">
      <c r="A124" s="256">
        <v>118</v>
      </c>
      <c r="B124" s="59"/>
      <c r="C124" s="59"/>
      <c r="D124" s="60"/>
      <c r="E124" s="61"/>
      <c r="F124" s="246"/>
    </row>
    <row r="125" spans="1:6" ht="15" customHeight="1">
      <c r="A125" s="256">
        <v>119</v>
      </c>
      <c r="B125" s="59"/>
      <c r="C125" s="59"/>
      <c r="D125" s="60"/>
      <c r="E125" s="61"/>
      <c r="F125" s="246"/>
    </row>
    <row r="126" spans="1:6" ht="15" customHeight="1">
      <c r="A126" s="256">
        <v>120</v>
      </c>
      <c r="B126" s="59"/>
      <c r="C126" s="59"/>
      <c r="D126" s="60"/>
      <c r="E126" s="61"/>
      <c r="F126" s="246"/>
    </row>
    <row r="127" spans="1:6" ht="15" customHeight="1">
      <c r="A127" s="256">
        <v>121</v>
      </c>
      <c r="B127" s="59"/>
      <c r="C127" s="59"/>
      <c r="D127" s="60"/>
      <c r="E127" s="61"/>
      <c r="F127" s="246"/>
    </row>
    <row r="128" spans="1:6" ht="15" customHeight="1">
      <c r="A128" s="256">
        <v>122</v>
      </c>
      <c r="B128" s="59"/>
      <c r="C128" s="59"/>
      <c r="D128" s="60"/>
      <c r="E128" s="61"/>
      <c r="F128" s="246"/>
    </row>
    <row r="129" spans="1:6" ht="15" customHeight="1">
      <c r="A129" s="256">
        <v>123</v>
      </c>
      <c r="B129" s="59"/>
      <c r="C129" s="59"/>
      <c r="D129" s="60"/>
      <c r="E129" s="61"/>
      <c r="F129" s="246"/>
    </row>
    <row r="130" spans="1:6" ht="15" customHeight="1">
      <c r="A130" s="256">
        <v>124</v>
      </c>
      <c r="B130" s="59"/>
      <c r="C130" s="59"/>
      <c r="D130" s="60"/>
      <c r="E130" s="61"/>
      <c r="F130" s="246"/>
    </row>
    <row r="131" spans="1:6" ht="15" customHeight="1">
      <c r="A131" s="256">
        <v>125</v>
      </c>
      <c r="B131" s="59"/>
      <c r="C131" s="59"/>
      <c r="D131" s="60"/>
      <c r="E131" s="61"/>
      <c r="F131" s="246"/>
    </row>
    <row r="132" spans="1:6" ht="15" customHeight="1">
      <c r="A132" s="256">
        <v>126</v>
      </c>
      <c r="B132" s="59"/>
      <c r="C132" s="59"/>
      <c r="D132" s="60"/>
      <c r="E132" s="61"/>
      <c r="F132" s="246"/>
    </row>
    <row r="133" spans="1:6" ht="15" customHeight="1">
      <c r="A133" s="256">
        <v>127</v>
      </c>
      <c r="B133" s="59"/>
      <c r="C133" s="59"/>
      <c r="D133" s="60"/>
      <c r="E133" s="61"/>
      <c r="F133" s="246"/>
    </row>
    <row r="134" spans="1:6" ht="15" customHeight="1">
      <c r="A134" s="256">
        <v>128</v>
      </c>
      <c r="B134" s="59"/>
      <c r="C134" s="59"/>
      <c r="D134" s="60"/>
      <c r="E134" s="61"/>
      <c r="F134" s="246"/>
    </row>
    <row r="135" spans="1:6" ht="15" customHeight="1">
      <c r="A135" s="256">
        <v>129</v>
      </c>
      <c r="B135" s="62"/>
      <c r="C135" s="62"/>
      <c r="D135" s="63"/>
      <c r="E135" s="61"/>
      <c r="F135" s="246"/>
    </row>
    <row r="136" spans="1:6" ht="15" customHeight="1">
      <c r="A136" s="256">
        <v>130</v>
      </c>
      <c r="B136" s="59"/>
      <c r="C136" s="59"/>
      <c r="D136" s="60"/>
      <c r="E136" s="61"/>
      <c r="F136" s="246"/>
    </row>
    <row r="137" spans="1:6" ht="15" customHeight="1">
      <c r="A137" s="256">
        <v>131</v>
      </c>
      <c r="B137" s="59"/>
      <c r="C137" s="59"/>
      <c r="D137" s="60"/>
      <c r="E137" s="61"/>
      <c r="F137" s="246"/>
    </row>
    <row r="138" spans="1:6" ht="15" customHeight="1">
      <c r="A138" s="256">
        <v>132</v>
      </c>
      <c r="B138" s="59"/>
      <c r="C138" s="80"/>
      <c r="D138" s="60"/>
      <c r="E138" s="61"/>
      <c r="F138" s="246"/>
    </row>
    <row r="139" spans="1:6" ht="15" customHeight="1">
      <c r="A139" s="256">
        <v>133</v>
      </c>
      <c r="B139" s="59"/>
      <c r="C139" s="59"/>
      <c r="D139" s="60"/>
      <c r="E139" s="61"/>
      <c r="F139" s="246"/>
    </row>
    <row r="140" spans="1:6" ht="15" customHeight="1">
      <c r="A140" s="256">
        <v>134</v>
      </c>
      <c r="B140" s="59"/>
      <c r="C140" s="59"/>
      <c r="D140" s="60"/>
      <c r="E140" s="61"/>
      <c r="F140" s="246"/>
    </row>
    <row r="141" spans="1:6" ht="15" customHeight="1">
      <c r="A141" s="256">
        <v>135</v>
      </c>
      <c r="B141" s="59"/>
      <c r="C141" s="59"/>
      <c r="D141" s="60"/>
      <c r="E141" s="61"/>
      <c r="F141" s="246"/>
    </row>
    <row r="142" spans="1:6" ht="15" customHeight="1">
      <c r="A142" s="256">
        <v>136</v>
      </c>
      <c r="B142" s="59"/>
      <c r="C142" s="59"/>
      <c r="D142" s="60"/>
      <c r="E142" s="61"/>
      <c r="F142" s="246"/>
    </row>
    <row r="143" spans="1:6" ht="15" customHeight="1">
      <c r="A143" s="256">
        <v>137</v>
      </c>
      <c r="B143" s="59"/>
      <c r="C143" s="59"/>
      <c r="D143" s="60"/>
      <c r="E143" s="61"/>
      <c r="F143" s="246"/>
    </row>
    <row r="144" spans="1:6" ht="15" customHeight="1">
      <c r="A144" s="256">
        <v>138</v>
      </c>
      <c r="B144" s="59"/>
      <c r="C144" s="59"/>
      <c r="D144" s="60"/>
      <c r="E144" s="61"/>
      <c r="F144" s="246"/>
    </row>
    <row r="145" spans="1:6" ht="15" customHeight="1">
      <c r="A145" s="256">
        <v>139</v>
      </c>
      <c r="B145" s="59"/>
      <c r="C145" s="59"/>
      <c r="D145" s="60"/>
      <c r="E145" s="61"/>
      <c r="F145" s="246"/>
    </row>
    <row r="146" spans="1:6" ht="15" customHeight="1">
      <c r="A146" s="256">
        <v>140</v>
      </c>
      <c r="B146" s="59"/>
      <c r="C146" s="59"/>
      <c r="D146" s="60"/>
      <c r="E146" s="61"/>
      <c r="F146" s="246"/>
    </row>
    <row r="147" spans="1:6" ht="15" customHeight="1">
      <c r="A147" s="256">
        <v>141</v>
      </c>
      <c r="B147" s="59"/>
      <c r="C147" s="59"/>
      <c r="D147" s="60"/>
      <c r="E147" s="61"/>
      <c r="F147" s="246"/>
    </row>
    <row r="148" spans="1:6" ht="15" customHeight="1">
      <c r="A148" s="256">
        <v>142</v>
      </c>
      <c r="B148" s="62"/>
      <c r="C148" s="62"/>
      <c r="D148" s="63"/>
      <c r="E148" s="61"/>
      <c r="F148" s="246"/>
    </row>
    <row r="149" spans="1:6" ht="15" customHeight="1">
      <c r="A149" s="256">
        <v>143</v>
      </c>
      <c r="B149" s="62"/>
      <c r="C149" s="62"/>
      <c r="D149" s="63"/>
      <c r="E149" s="61"/>
      <c r="F149" s="246"/>
    </row>
    <row r="150" spans="1:6" ht="15" customHeight="1">
      <c r="A150" s="256">
        <v>144</v>
      </c>
      <c r="B150" s="62"/>
      <c r="C150" s="62"/>
      <c r="D150" s="63"/>
      <c r="E150" s="61"/>
      <c r="F150" s="246"/>
    </row>
    <row r="151" spans="1:6" ht="15" customHeight="1">
      <c r="A151" s="256">
        <v>145</v>
      </c>
      <c r="B151" s="62"/>
      <c r="C151" s="62"/>
      <c r="D151" s="63"/>
      <c r="E151" s="61"/>
      <c r="F151" s="246"/>
    </row>
    <row r="152" spans="1:6" ht="15" customHeight="1">
      <c r="A152" s="256">
        <v>146</v>
      </c>
      <c r="B152" s="59"/>
      <c r="C152" s="59"/>
      <c r="D152" s="60"/>
      <c r="E152" s="61"/>
      <c r="F152" s="246"/>
    </row>
    <row r="153" spans="1:6" ht="15" customHeight="1">
      <c r="A153" s="256">
        <v>147</v>
      </c>
      <c r="B153" s="59"/>
      <c r="C153" s="59"/>
      <c r="D153" s="60"/>
      <c r="E153" s="61"/>
      <c r="F153" s="246"/>
    </row>
    <row r="154" spans="1:6" ht="15" customHeight="1">
      <c r="A154" s="256">
        <v>148</v>
      </c>
      <c r="B154" s="59"/>
      <c r="C154" s="59"/>
      <c r="D154" s="60"/>
      <c r="E154" s="61"/>
      <c r="F154" s="246"/>
    </row>
    <row r="155" spans="1:6" ht="15" customHeight="1">
      <c r="A155" s="256">
        <v>149</v>
      </c>
      <c r="B155" s="59"/>
      <c r="C155" s="59"/>
      <c r="D155" s="60"/>
      <c r="E155" s="61"/>
      <c r="F155" s="246"/>
    </row>
    <row r="156" spans="1:6" ht="15" customHeight="1">
      <c r="A156" s="256">
        <v>150</v>
      </c>
      <c r="B156" s="59"/>
      <c r="C156" s="59"/>
      <c r="D156" s="60"/>
      <c r="E156" s="61"/>
      <c r="F156" s="246"/>
    </row>
    <row r="157" spans="1:6" ht="15" customHeight="1">
      <c r="A157" s="256">
        <v>151</v>
      </c>
      <c r="B157" s="59"/>
      <c r="C157" s="59"/>
      <c r="D157" s="60"/>
      <c r="E157" s="61"/>
      <c r="F157" s="246"/>
    </row>
    <row r="158" spans="1:6" ht="15" customHeight="1">
      <c r="A158" s="256">
        <v>152</v>
      </c>
      <c r="B158" s="59"/>
      <c r="C158" s="59"/>
      <c r="D158" s="60"/>
      <c r="E158" s="61"/>
      <c r="F158" s="246"/>
    </row>
    <row r="159" spans="1:6" ht="15" customHeight="1">
      <c r="A159" s="256">
        <v>153</v>
      </c>
      <c r="B159" s="59"/>
      <c r="C159" s="59"/>
      <c r="D159" s="60"/>
      <c r="E159" s="61"/>
      <c r="F159" s="246"/>
    </row>
    <row r="160" spans="1:6" ht="15" customHeight="1">
      <c r="A160" s="256">
        <v>154</v>
      </c>
      <c r="B160" s="59"/>
      <c r="C160" s="59"/>
      <c r="D160" s="60"/>
      <c r="E160" s="61"/>
      <c r="F160" s="246"/>
    </row>
    <row r="161" spans="1:6" ht="15" customHeight="1">
      <c r="A161" s="256">
        <v>155</v>
      </c>
      <c r="B161" s="59"/>
      <c r="C161" s="59"/>
      <c r="D161" s="60"/>
      <c r="E161" s="61"/>
      <c r="F161" s="246"/>
    </row>
    <row r="162" spans="1:6" ht="15" customHeight="1">
      <c r="A162" s="256">
        <v>156</v>
      </c>
      <c r="B162" s="59"/>
      <c r="C162" s="59"/>
      <c r="D162" s="60"/>
      <c r="E162" s="61"/>
      <c r="F162" s="246"/>
    </row>
    <row r="163" spans="1:6" ht="15" customHeight="1">
      <c r="A163" s="256">
        <v>157</v>
      </c>
      <c r="B163" s="59"/>
      <c r="C163" s="59"/>
      <c r="D163" s="60"/>
      <c r="E163" s="61"/>
      <c r="F163" s="246"/>
    </row>
    <row r="164" spans="1:6" ht="15" customHeight="1">
      <c r="A164" s="256">
        <v>158</v>
      </c>
      <c r="B164" s="59"/>
      <c r="C164" s="59"/>
      <c r="D164" s="60"/>
      <c r="E164" s="61"/>
      <c r="F164" s="246"/>
    </row>
    <row r="165" spans="1:6" ht="15" customHeight="1">
      <c r="A165" s="256">
        <v>159</v>
      </c>
      <c r="B165" s="59"/>
      <c r="C165" s="59"/>
      <c r="D165" s="60"/>
      <c r="E165" s="61"/>
      <c r="F165" s="246"/>
    </row>
    <row r="166" spans="1:6" ht="15" customHeight="1">
      <c r="A166" s="256">
        <v>160</v>
      </c>
      <c r="B166" s="59"/>
      <c r="C166" s="59"/>
      <c r="D166" s="60"/>
      <c r="E166" s="61"/>
      <c r="F166" s="246"/>
    </row>
    <row r="167" spans="1:6" ht="15" customHeight="1">
      <c r="A167" s="256">
        <v>161</v>
      </c>
      <c r="B167" s="59"/>
      <c r="C167" s="59"/>
      <c r="D167" s="60"/>
      <c r="E167" s="61"/>
      <c r="F167" s="246"/>
    </row>
    <row r="168" spans="1:6" ht="15" customHeight="1">
      <c r="A168" s="256">
        <v>162</v>
      </c>
      <c r="B168" s="59"/>
      <c r="C168" s="59"/>
      <c r="D168" s="60"/>
      <c r="E168" s="61"/>
      <c r="F168" s="246"/>
    </row>
    <row r="169" spans="1:6" ht="15" customHeight="1">
      <c r="A169" s="256">
        <v>163</v>
      </c>
      <c r="B169" s="59"/>
      <c r="C169" s="59"/>
      <c r="D169" s="60"/>
      <c r="E169" s="61"/>
      <c r="F169" s="246"/>
    </row>
    <row r="170" spans="1:6" ht="15" customHeight="1">
      <c r="A170" s="256">
        <v>164</v>
      </c>
      <c r="B170" s="59"/>
      <c r="C170" s="59"/>
      <c r="D170" s="60"/>
      <c r="E170" s="61"/>
      <c r="F170" s="246"/>
    </row>
    <row r="171" spans="1:6" ht="15" customHeight="1">
      <c r="A171" s="256">
        <v>165</v>
      </c>
      <c r="B171" s="59"/>
      <c r="C171" s="59"/>
      <c r="D171" s="60"/>
      <c r="E171" s="61"/>
      <c r="F171" s="246"/>
    </row>
    <row r="172" spans="1:6" ht="15" customHeight="1">
      <c r="A172" s="256">
        <v>166</v>
      </c>
      <c r="B172" s="59"/>
      <c r="C172" s="59"/>
      <c r="D172" s="60"/>
      <c r="E172" s="61"/>
      <c r="F172" s="246"/>
    </row>
    <row r="173" spans="1:6" ht="15" customHeight="1">
      <c r="A173" s="256">
        <v>167</v>
      </c>
      <c r="B173" s="59"/>
      <c r="C173" s="59"/>
      <c r="D173" s="60"/>
      <c r="E173" s="61"/>
      <c r="F173" s="246"/>
    </row>
    <row r="174" spans="1:6" ht="15" customHeight="1">
      <c r="A174" s="256">
        <v>168</v>
      </c>
      <c r="B174" s="59"/>
      <c r="C174" s="59"/>
      <c r="D174" s="60"/>
      <c r="E174" s="61"/>
      <c r="F174" s="246"/>
    </row>
    <row r="175" spans="1:6" ht="15" customHeight="1">
      <c r="A175" s="256">
        <v>169</v>
      </c>
      <c r="B175" s="59"/>
      <c r="C175" s="59"/>
      <c r="D175" s="60"/>
      <c r="E175" s="61"/>
      <c r="F175" s="246"/>
    </row>
    <row r="176" spans="1:6" ht="15" customHeight="1">
      <c r="A176" s="256">
        <v>170</v>
      </c>
      <c r="B176" s="59"/>
      <c r="C176" s="59"/>
      <c r="D176" s="60"/>
      <c r="E176" s="61"/>
      <c r="F176" s="246"/>
    </row>
    <row r="177" spans="1:6" ht="15" customHeight="1">
      <c r="A177" s="256">
        <v>171</v>
      </c>
      <c r="B177" s="59"/>
      <c r="C177" s="59"/>
      <c r="D177" s="60"/>
      <c r="E177" s="61"/>
      <c r="F177" s="246"/>
    </row>
    <row r="178" spans="1:6" ht="15" customHeight="1">
      <c r="A178" s="256">
        <v>172</v>
      </c>
      <c r="B178" s="59"/>
      <c r="C178" s="59"/>
      <c r="D178" s="60"/>
      <c r="E178" s="61"/>
      <c r="F178" s="246"/>
    </row>
    <row r="179" spans="1:6" ht="15" customHeight="1">
      <c r="A179" s="256">
        <v>173</v>
      </c>
      <c r="B179" s="59"/>
      <c r="C179" s="59"/>
      <c r="D179" s="60"/>
      <c r="E179" s="61"/>
      <c r="F179" s="246"/>
    </row>
    <row r="180" spans="1:6" ht="15" customHeight="1">
      <c r="A180" s="256">
        <v>174</v>
      </c>
      <c r="B180" s="59"/>
      <c r="C180" s="59"/>
      <c r="D180" s="60"/>
      <c r="E180" s="61"/>
      <c r="F180" s="246"/>
    </row>
    <row r="181" spans="1:6" ht="15" customHeight="1">
      <c r="A181" s="256">
        <v>175</v>
      </c>
      <c r="B181" s="59"/>
      <c r="C181" s="59"/>
      <c r="D181" s="60"/>
      <c r="E181" s="61"/>
      <c r="F181" s="246"/>
    </row>
    <row r="182" spans="1:6" ht="15" customHeight="1">
      <c r="A182" s="256">
        <v>176</v>
      </c>
      <c r="B182" s="59"/>
      <c r="C182" s="59"/>
      <c r="D182" s="60"/>
      <c r="E182" s="61"/>
      <c r="F182" s="246"/>
    </row>
    <row r="183" spans="1:6" ht="15" customHeight="1">
      <c r="A183" s="256">
        <v>177</v>
      </c>
      <c r="B183" s="59"/>
      <c r="C183" s="59"/>
      <c r="D183" s="60"/>
      <c r="E183" s="61"/>
      <c r="F183" s="246"/>
    </row>
    <row r="184" spans="1:6" ht="15" customHeight="1">
      <c r="A184" s="256">
        <v>178</v>
      </c>
      <c r="B184" s="59"/>
      <c r="C184" s="59"/>
      <c r="D184" s="60"/>
      <c r="E184" s="61"/>
      <c r="F184" s="246"/>
    </row>
    <row r="185" spans="1:6" ht="15" customHeight="1">
      <c r="A185" s="256">
        <v>179</v>
      </c>
      <c r="B185" s="59"/>
      <c r="C185" s="59"/>
      <c r="D185" s="60"/>
      <c r="E185" s="61"/>
      <c r="F185" s="246"/>
    </row>
    <row r="186" spans="1:6" ht="15" customHeight="1">
      <c r="A186" s="256">
        <v>180</v>
      </c>
      <c r="B186" s="59"/>
      <c r="C186" s="59"/>
      <c r="D186" s="60"/>
      <c r="E186" s="61"/>
      <c r="F186" s="246"/>
    </row>
    <row r="187" spans="1:6" ht="15" customHeight="1">
      <c r="A187" s="256">
        <v>181</v>
      </c>
      <c r="B187" s="59"/>
      <c r="C187" s="59"/>
      <c r="D187" s="60"/>
      <c r="E187" s="61"/>
      <c r="F187" s="246"/>
    </row>
    <row r="188" spans="1:6" ht="15" customHeight="1">
      <c r="A188" s="256">
        <v>182</v>
      </c>
      <c r="B188" s="59"/>
      <c r="C188" s="59"/>
      <c r="D188" s="60"/>
      <c r="E188" s="61"/>
      <c r="F188" s="246"/>
    </row>
    <row r="189" spans="1:6" ht="15" customHeight="1">
      <c r="A189" s="256">
        <v>183</v>
      </c>
      <c r="B189" s="59"/>
      <c r="C189" s="59"/>
      <c r="D189" s="60"/>
      <c r="E189" s="61"/>
      <c r="F189" s="246"/>
    </row>
    <row r="190" spans="1:6" ht="15" customHeight="1">
      <c r="A190" s="256">
        <v>184</v>
      </c>
      <c r="B190" s="59"/>
      <c r="C190" s="59"/>
      <c r="D190" s="60"/>
      <c r="E190" s="61"/>
      <c r="F190" s="246"/>
    </row>
    <row r="191" spans="1:6" ht="15" customHeight="1">
      <c r="A191" s="256">
        <v>185</v>
      </c>
      <c r="B191" s="59"/>
      <c r="C191" s="59"/>
      <c r="D191" s="60"/>
      <c r="E191" s="61"/>
      <c r="F191" s="246"/>
    </row>
    <row r="192" spans="1:6" ht="15" customHeight="1">
      <c r="A192" s="256">
        <v>186</v>
      </c>
      <c r="B192" s="59"/>
      <c r="C192" s="59"/>
      <c r="D192" s="60"/>
      <c r="E192" s="61"/>
      <c r="F192" s="246"/>
    </row>
    <row r="193" spans="1:6" ht="15" customHeight="1">
      <c r="A193" s="256">
        <v>187</v>
      </c>
      <c r="B193" s="62"/>
      <c r="C193" s="62"/>
      <c r="D193" s="63"/>
      <c r="E193" s="61"/>
      <c r="F193" s="246"/>
    </row>
    <row r="194" spans="1:6" ht="15" customHeight="1">
      <c r="A194" s="256">
        <v>188</v>
      </c>
      <c r="B194" s="62"/>
      <c r="C194" s="62"/>
      <c r="D194" s="63"/>
      <c r="E194" s="61"/>
      <c r="F194" s="246"/>
    </row>
    <row r="195" spans="1:6" ht="15" customHeight="1">
      <c r="A195" s="256">
        <v>189</v>
      </c>
      <c r="B195" s="62"/>
      <c r="C195" s="62"/>
      <c r="D195" s="63"/>
      <c r="E195" s="61"/>
      <c r="F195" s="246"/>
    </row>
    <row r="196" spans="1:6" ht="15" customHeight="1">
      <c r="A196" s="256">
        <v>190</v>
      </c>
      <c r="B196" s="62"/>
      <c r="C196" s="62"/>
      <c r="D196" s="63"/>
      <c r="E196" s="61"/>
      <c r="F196" s="246"/>
    </row>
    <row r="197" spans="1:6" ht="15" customHeight="1">
      <c r="A197" s="256">
        <v>191</v>
      </c>
      <c r="B197" s="62"/>
      <c r="C197" s="62"/>
      <c r="D197" s="63"/>
      <c r="E197" s="61"/>
      <c r="F197" s="246"/>
    </row>
    <row r="198" spans="1:6" ht="15" customHeight="1">
      <c r="A198" s="256">
        <v>192</v>
      </c>
      <c r="B198" s="62"/>
      <c r="C198" s="62"/>
      <c r="D198" s="63"/>
      <c r="E198" s="61"/>
      <c r="F198" s="246"/>
    </row>
    <row r="199" spans="1:6" ht="15" customHeight="1">
      <c r="A199" s="256">
        <v>193</v>
      </c>
      <c r="B199" s="62"/>
      <c r="C199" s="62"/>
      <c r="D199" s="63"/>
      <c r="E199" s="61"/>
      <c r="F199" s="246"/>
    </row>
    <row r="200" spans="1:6" ht="15" customHeight="1">
      <c r="A200" s="256">
        <v>194</v>
      </c>
      <c r="B200" s="62"/>
      <c r="C200" s="62"/>
      <c r="D200" s="63"/>
      <c r="E200" s="61"/>
      <c r="F200" s="246"/>
    </row>
    <row r="201" spans="1:6" ht="15" customHeight="1">
      <c r="A201" s="256">
        <v>195</v>
      </c>
      <c r="B201" s="62"/>
      <c r="C201" s="62"/>
      <c r="D201" s="63"/>
      <c r="E201" s="61"/>
      <c r="F201" s="246"/>
    </row>
    <row r="202" spans="1:6" ht="15" customHeight="1">
      <c r="A202" s="256">
        <v>196</v>
      </c>
      <c r="B202" s="62"/>
      <c r="C202" s="62"/>
      <c r="D202" s="63"/>
      <c r="E202" s="61"/>
      <c r="F202" s="246"/>
    </row>
    <row r="203" spans="1:6" ht="15" customHeight="1">
      <c r="A203" s="256">
        <v>197</v>
      </c>
      <c r="B203" s="62"/>
      <c r="C203" s="62"/>
      <c r="D203" s="63"/>
      <c r="E203" s="61"/>
      <c r="F203" s="246"/>
    </row>
    <row r="204" spans="1:6" ht="15" customHeight="1">
      <c r="A204" s="256">
        <v>198</v>
      </c>
      <c r="B204" s="62"/>
      <c r="C204" s="62"/>
      <c r="D204" s="63"/>
      <c r="E204" s="61"/>
      <c r="F204" s="246"/>
    </row>
    <row r="205" spans="1:6" ht="15" customHeight="1">
      <c r="A205" s="256">
        <v>199</v>
      </c>
      <c r="B205" s="62"/>
      <c r="C205" s="62"/>
      <c r="D205" s="63"/>
      <c r="E205" s="61"/>
      <c r="F205" s="246"/>
    </row>
    <row r="206" spans="1:6" ht="15" customHeight="1">
      <c r="A206" s="256">
        <v>200</v>
      </c>
      <c r="B206" s="62"/>
      <c r="C206" s="62"/>
      <c r="D206" s="63"/>
      <c r="E206" s="61"/>
      <c r="F206" s="246"/>
    </row>
    <row r="207" spans="1:6" ht="15" customHeight="1">
      <c r="A207" s="256">
        <v>201</v>
      </c>
      <c r="B207" s="62"/>
      <c r="C207" s="62"/>
      <c r="D207" s="63"/>
      <c r="E207" s="61"/>
      <c r="F207" s="246"/>
    </row>
    <row r="208" spans="1:6" ht="15" customHeight="1">
      <c r="A208" s="256">
        <v>202</v>
      </c>
      <c r="B208" s="62"/>
      <c r="C208" s="62"/>
      <c r="D208" s="63"/>
      <c r="E208" s="61"/>
      <c r="F208" s="246"/>
    </row>
    <row r="209" spans="1:6" ht="15" customHeight="1">
      <c r="A209" s="256">
        <v>203</v>
      </c>
      <c r="B209" s="62"/>
      <c r="C209" s="62"/>
      <c r="D209" s="63"/>
      <c r="E209" s="61"/>
      <c r="F209" s="246"/>
    </row>
    <row r="210" spans="1:6" ht="15" customHeight="1">
      <c r="A210" s="256">
        <v>204</v>
      </c>
      <c r="B210" s="62"/>
      <c r="C210" s="62"/>
      <c r="D210" s="63"/>
      <c r="E210" s="61"/>
      <c r="F210" s="246"/>
    </row>
    <row r="211" spans="1:6" ht="15" customHeight="1">
      <c r="A211" s="256">
        <v>205</v>
      </c>
      <c r="B211" s="62"/>
      <c r="C211" s="62"/>
      <c r="D211" s="63"/>
      <c r="E211" s="61"/>
      <c r="F211" s="246"/>
    </row>
    <row r="212" spans="1:6" ht="15" customHeight="1">
      <c r="A212" s="256">
        <v>206</v>
      </c>
      <c r="B212" s="62"/>
      <c r="C212" s="62"/>
      <c r="D212" s="63"/>
      <c r="E212" s="61"/>
      <c r="F212" s="246"/>
    </row>
    <row r="213" spans="1:6" ht="15" customHeight="1">
      <c r="A213" s="256">
        <v>207</v>
      </c>
      <c r="B213" s="62"/>
      <c r="C213" s="62"/>
      <c r="D213" s="63"/>
      <c r="E213" s="61"/>
      <c r="F213" s="246"/>
    </row>
    <row r="214" spans="1:6" ht="15" customHeight="1">
      <c r="A214" s="256">
        <v>208</v>
      </c>
      <c r="B214" s="62"/>
      <c r="C214" s="62"/>
      <c r="D214" s="63"/>
      <c r="E214" s="61"/>
      <c r="F214" s="246"/>
    </row>
    <row r="215" spans="1:6" ht="15" customHeight="1">
      <c r="A215" s="256">
        <v>209</v>
      </c>
      <c r="B215" s="62"/>
      <c r="C215" s="62"/>
      <c r="D215" s="63"/>
      <c r="E215" s="61"/>
      <c r="F215" s="246"/>
    </row>
    <row r="216" spans="1:6" ht="15" customHeight="1">
      <c r="A216" s="256">
        <v>210</v>
      </c>
      <c r="B216" s="62"/>
      <c r="C216" s="62"/>
      <c r="D216" s="63"/>
      <c r="E216" s="61"/>
      <c r="F216" s="246"/>
    </row>
    <row r="217" spans="1:6" ht="15" customHeight="1">
      <c r="A217" s="256">
        <v>211</v>
      </c>
      <c r="B217" s="62"/>
      <c r="C217" s="62"/>
      <c r="D217" s="63"/>
      <c r="E217" s="61"/>
      <c r="F217" s="246"/>
    </row>
    <row r="218" spans="1:6" ht="15" customHeight="1">
      <c r="A218" s="256">
        <v>212</v>
      </c>
      <c r="B218" s="62"/>
      <c r="C218" s="62"/>
      <c r="D218" s="63"/>
      <c r="E218" s="61"/>
      <c r="F218" s="246"/>
    </row>
    <row r="219" spans="1:6" ht="15" customHeight="1">
      <c r="A219" s="256">
        <v>213</v>
      </c>
      <c r="B219" s="62"/>
      <c r="C219" s="62"/>
      <c r="D219" s="63"/>
      <c r="E219" s="61"/>
      <c r="F219" s="246"/>
    </row>
    <row r="220" spans="1:6" ht="15" customHeight="1">
      <c r="A220" s="256">
        <v>214</v>
      </c>
      <c r="B220" s="62"/>
      <c r="C220" s="62"/>
      <c r="D220" s="63"/>
      <c r="E220" s="61"/>
      <c r="F220" s="246"/>
    </row>
    <row r="221" spans="1:6" ht="15" customHeight="1">
      <c r="A221" s="256">
        <v>215</v>
      </c>
      <c r="B221" s="62"/>
      <c r="C221" s="62"/>
      <c r="D221" s="63"/>
      <c r="E221" s="61"/>
      <c r="F221" s="246"/>
    </row>
    <row r="222" spans="1:6" ht="15" customHeight="1">
      <c r="A222" s="256">
        <v>216</v>
      </c>
      <c r="B222" s="62"/>
      <c r="C222" s="62"/>
      <c r="D222" s="63"/>
      <c r="E222" s="61"/>
      <c r="F222" s="246"/>
    </row>
    <row r="223" spans="1:6" ht="15" customHeight="1">
      <c r="A223" s="256">
        <v>217</v>
      </c>
      <c r="B223" s="62"/>
      <c r="C223" s="62"/>
      <c r="D223" s="63"/>
      <c r="E223" s="61"/>
      <c r="F223" s="246"/>
    </row>
    <row r="224" spans="1:6" ht="15" customHeight="1">
      <c r="A224" s="256">
        <v>218</v>
      </c>
      <c r="B224" s="62"/>
      <c r="C224" s="62"/>
      <c r="D224" s="63"/>
      <c r="E224" s="61"/>
      <c r="F224" s="246"/>
    </row>
    <row r="225" spans="1:6" ht="15" customHeight="1">
      <c r="A225" s="256">
        <v>219</v>
      </c>
      <c r="B225" s="62"/>
      <c r="C225" s="62"/>
      <c r="D225" s="63"/>
      <c r="E225" s="61"/>
      <c r="F225" s="246"/>
    </row>
    <row r="226" spans="1:6" ht="15" customHeight="1">
      <c r="A226" s="256">
        <v>220</v>
      </c>
      <c r="B226" s="62"/>
      <c r="C226" s="62"/>
      <c r="D226" s="63"/>
      <c r="E226" s="61"/>
      <c r="F226" s="246"/>
    </row>
    <row r="227" spans="1:6" ht="15" customHeight="1">
      <c r="A227" s="256">
        <v>221</v>
      </c>
      <c r="B227" s="62"/>
      <c r="C227" s="62"/>
      <c r="D227" s="63"/>
      <c r="E227" s="61"/>
      <c r="F227" s="246"/>
    </row>
    <row r="228" spans="1:6" ht="15" customHeight="1">
      <c r="A228" s="256">
        <v>222</v>
      </c>
      <c r="B228" s="62"/>
      <c r="C228" s="62"/>
      <c r="D228" s="63"/>
      <c r="E228" s="61"/>
      <c r="F228" s="246"/>
    </row>
    <row r="229" spans="1:6" ht="15" customHeight="1">
      <c r="A229" s="256">
        <v>223</v>
      </c>
      <c r="B229" s="62"/>
      <c r="C229" s="62"/>
      <c r="D229" s="63"/>
      <c r="E229" s="61"/>
      <c r="F229" s="246"/>
    </row>
    <row r="230" spans="1:6" ht="15" customHeight="1">
      <c r="A230" s="256">
        <v>224</v>
      </c>
      <c r="B230" s="62"/>
      <c r="C230" s="62"/>
      <c r="D230" s="63"/>
      <c r="E230" s="61"/>
      <c r="F230" s="246"/>
    </row>
    <row r="231" spans="1:6" ht="15" customHeight="1">
      <c r="A231" s="256">
        <v>225</v>
      </c>
      <c r="B231" s="62"/>
      <c r="C231" s="62"/>
      <c r="D231" s="63"/>
      <c r="E231" s="61"/>
      <c r="F231" s="246"/>
    </row>
    <row r="232" spans="1:6" ht="15" customHeight="1">
      <c r="A232" s="256">
        <v>226</v>
      </c>
      <c r="B232" s="62"/>
      <c r="C232" s="62"/>
      <c r="D232" s="63"/>
      <c r="E232" s="61"/>
      <c r="F232" s="246"/>
    </row>
    <row r="233" spans="1:6" ht="15" customHeight="1">
      <c r="A233" s="256">
        <v>227</v>
      </c>
      <c r="B233" s="62"/>
      <c r="C233" s="62"/>
      <c r="D233" s="63"/>
      <c r="E233" s="61"/>
      <c r="F233" s="246"/>
    </row>
    <row r="234" spans="1:6" ht="15" customHeight="1">
      <c r="A234" s="256">
        <v>228</v>
      </c>
      <c r="B234" s="62"/>
      <c r="C234" s="62"/>
      <c r="D234" s="63"/>
      <c r="E234" s="61"/>
      <c r="F234" s="246"/>
    </row>
    <row r="235" spans="1:6" ht="15" customHeight="1">
      <c r="A235" s="256">
        <v>229</v>
      </c>
      <c r="B235" s="62"/>
      <c r="C235" s="62"/>
      <c r="D235" s="63"/>
      <c r="E235" s="61"/>
      <c r="F235" s="246"/>
    </row>
    <row r="236" spans="1:6" ht="15" customHeight="1">
      <c r="A236" s="256">
        <v>230</v>
      </c>
      <c r="B236" s="62"/>
      <c r="C236" s="62"/>
      <c r="D236" s="63"/>
      <c r="E236" s="61"/>
      <c r="F236" s="246"/>
    </row>
    <row r="237" spans="1:6" ht="15" customHeight="1">
      <c r="A237" s="256">
        <v>231</v>
      </c>
      <c r="B237" s="62"/>
      <c r="C237" s="62"/>
      <c r="D237" s="63"/>
      <c r="E237" s="61"/>
      <c r="F237" s="246"/>
    </row>
    <row r="238" spans="1:6" ht="15" customHeight="1">
      <c r="A238" s="256">
        <v>232</v>
      </c>
      <c r="B238" s="62"/>
      <c r="C238" s="62"/>
      <c r="D238" s="63"/>
      <c r="E238" s="61"/>
      <c r="F238" s="246"/>
    </row>
    <row r="239" spans="1:6" ht="15" customHeight="1">
      <c r="A239" s="256">
        <v>233</v>
      </c>
      <c r="B239" s="62"/>
      <c r="C239" s="62"/>
      <c r="D239" s="63"/>
      <c r="E239" s="61"/>
      <c r="F239" s="246"/>
    </row>
    <row r="240" spans="1:6" ht="15" customHeight="1">
      <c r="A240" s="256">
        <v>234</v>
      </c>
      <c r="B240" s="62"/>
      <c r="C240" s="62"/>
      <c r="D240" s="63"/>
      <c r="E240" s="61"/>
      <c r="F240" s="246"/>
    </row>
    <row r="241" spans="1:6" ht="15" customHeight="1">
      <c r="A241" s="256">
        <v>235</v>
      </c>
      <c r="B241" s="62"/>
      <c r="C241" s="62"/>
      <c r="D241" s="63"/>
      <c r="E241" s="61"/>
      <c r="F241" s="246"/>
    </row>
    <row r="242" spans="1:6" ht="15" customHeight="1">
      <c r="A242" s="256">
        <v>236</v>
      </c>
      <c r="B242" s="62"/>
      <c r="C242" s="62"/>
      <c r="D242" s="63"/>
      <c r="E242" s="61"/>
      <c r="F242" s="246"/>
    </row>
    <row r="243" spans="1:6" ht="15" customHeight="1">
      <c r="A243" s="256">
        <v>237</v>
      </c>
      <c r="B243" s="62"/>
      <c r="C243" s="62"/>
      <c r="D243" s="63"/>
      <c r="E243" s="61"/>
      <c r="F243" s="246"/>
    </row>
    <row r="244" spans="1:6" ht="15" customHeight="1">
      <c r="A244" s="256">
        <v>238</v>
      </c>
      <c r="B244" s="62"/>
      <c r="C244" s="62"/>
      <c r="D244" s="63"/>
      <c r="E244" s="61"/>
      <c r="F244" s="246"/>
    </row>
    <row r="245" spans="1:6" ht="15" customHeight="1">
      <c r="A245" s="256">
        <v>239</v>
      </c>
      <c r="B245" s="62"/>
      <c r="C245" s="62"/>
      <c r="D245" s="63"/>
      <c r="E245" s="61"/>
      <c r="F245" s="246"/>
    </row>
    <row r="246" spans="1:6" ht="15" customHeight="1">
      <c r="A246" s="256">
        <v>240</v>
      </c>
      <c r="B246" s="62"/>
      <c r="C246" s="62"/>
      <c r="D246" s="63"/>
      <c r="E246" s="61"/>
      <c r="F246" s="246"/>
    </row>
    <row r="247" spans="1:6" ht="15" customHeight="1">
      <c r="A247" s="256">
        <v>241</v>
      </c>
      <c r="B247" s="62"/>
      <c r="C247" s="62"/>
      <c r="D247" s="63"/>
      <c r="E247" s="61"/>
      <c r="F247" s="246"/>
    </row>
    <row r="248" spans="1:6" ht="15" customHeight="1">
      <c r="A248" s="256">
        <v>242</v>
      </c>
      <c r="B248" s="62"/>
      <c r="C248" s="62"/>
      <c r="D248" s="63"/>
      <c r="E248" s="61"/>
      <c r="F248" s="246"/>
    </row>
    <row r="249" spans="1:6" ht="15" customHeight="1">
      <c r="A249" s="256">
        <v>243</v>
      </c>
      <c r="B249" s="62"/>
      <c r="C249" s="62"/>
      <c r="D249" s="63"/>
      <c r="E249" s="61"/>
      <c r="F249" s="246"/>
    </row>
    <row r="250" spans="1:6" ht="15" customHeight="1">
      <c r="A250" s="256">
        <v>244</v>
      </c>
      <c r="B250" s="62"/>
      <c r="C250" s="62"/>
      <c r="D250" s="63"/>
      <c r="E250" s="61"/>
      <c r="F250" s="246"/>
    </row>
    <row r="251" spans="1:6" ht="15" customHeight="1">
      <c r="A251" s="256">
        <v>245</v>
      </c>
      <c r="B251" s="62"/>
      <c r="C251" s="62"/>
      <c r="D251" s="63"/>
      <c r="E251" s="61"/>
      <c r="F251" s="246"/>
    </row>
    <row r="252" spans="1:6" ht="15" customHeight="1">
      <c r="A252" s="256">
        <v>246</v>
      </c>
      <c r="B252" s="62"/>
      <c r="C252" s="62"/>
      <c r="D252" s="63"/>
      <c r="E252" s="61"/>
      <c r="F252" s="246"/>
    </row>
    <row r="253" spans="1:6" ht="15" customHeight="1">
      <c r="A253" s="256">
        <v>247</v>
      </c>
      <c r="B253" s="62"/>
      <c r="C253" s="62"/>
      <c r="D253" s="63"/>
      <c r="E253" s="61"/>
      <c r="F253" s="246"/>
    </row>
    <row r="254" spans="1:6" ht="15" customHeight="1">
      <c r="A254" s="256">
        <v>248</v>
      </c>
      <c r="B254" s="62"/>
      <c r="C254" s="62"/>
      <c r="D254" s="63"/>
      <c r="E254" s="61"/>
      <c r="F254" s="246"/>
    </row>
    <row r="255" spans="1:6" ht="15" customHeight="1">
      <c r="A255" s="256">
        <v>249</v>
      </c>
      <c r="B255" s="62"/>
      <c r="C255" s="62"/>
      <c r="D255" s="63"/>
      <c r="E255" s="61"/>
      <c r="F255" s="246"/>
    </row>
    <row r="256" spans="1:6" ht="15" customHeight="1">
      <c r="A256" s="256">
        <v>250</v>
      </c>
      <c r="B256" s="62"/>
      <c r="C256" s="62"/>
      <c r="D256" s="63"/>
      <c r="E256" s="61"/>
      <c r="F256" s="246"/>
    </row>
    <row r="257" spans="1:6" ht="15" customHeight="1">
      <c r="A257" s="256">
        <v>251</v>
      </c>
      <c r="B257" s="62"/>
      <c r="C257" s="62"/>
      <c r="D257" s="63"/>
      <c r="E257" s="61"/>
      <c r="F257" s="246"/>
    </row>
    <row r="258" spans="1:6" ht="15" customHeight="1">
      <c r="A258" s="256">
        <v>252</v>
      </c>
      <c r="B258" s="62"/>
      <c r="C258" s="62"/>
      <c r="D258" s="63"/>
      <c r="E258" s="61"/>
      <c r="F258" s="246"/>
    </row>
    <row r="259" spans="1:6" ht="15" customHeight="1">
      <c r="A259" s="256">
        <v>253</v>
      </c>
      <c r="B259" s="62"/>
      <c r="C259" s="62"/>
      <c r="D259" s="63"/>
      <c r="E259" s="61"/>
      <c r="F259" s="246"/>
    </row>
    <row r="260" spans="1:6" ht="15" customHeight="1">
      <c r="A260" s="256">
        <v>254</v>
      </c>
      <c r="B260" s="62"/>
      <c r="C260" s="62"/>
      <c r="D260" s="63"/>
      <c r="E260" s="61"/>
      <c r="F260" s="246"/>
    </row>
    <row r="261" spans="1:6" ht="15" customHeight="1">
      <c r="A261" s="256">
        <v>255</v>
      </c>
      <c r="B261" s="62"/>
      <c r="C261" s="62"/>
      <c r="D261" s="63"/>
      <c r="E261" s="61"/>
      <c r="F261" s="246"/>
    </row>
    <row r="262" spans="1:6" ht="15" customHeight="1">
      <c r="A262" s="256">
        <v>256</v>
      </c>
      <c r="B262" s="62"/>
      <c r="C262" s="62"/>
      <c r="D262" s="63"/>
      <c r="E262" s="61"/>
      <c r="F262" s="246"/>
    </row>
    <row r="263" spans="1:6" ht="15" customHeight="1">
      <c r="A263" s="256">
        <v>257</v>
      </c>
      <c r="B263" s="62"/>
      <c r="C263" s="62"/>
      <c r="D263" s="63"/>
      <c r="E263" s="61"/>
      <c r="F263" s="246"/>
    </row>
    <row r="264" spans="1:6" ht="15" customHeight="1">
      <c r="A264" s="256">
        <v>258</v>
      </c>
      <c r="B264" s="62"/>
      <c r="C264" s="62"/>
      <c r="D264" s="63"/>
      <c r="E264" s="61"/>
      <c r="F264" s="246"/>
    </row>
    <row r="265" spans="1:6" ht="15" customHeight="1">
      <c r="A265" s="256">
        <v>259</v>
      </c>
      <c r="B265" s="62"/>
      <c r="C265" s="62"/>
      <c r="D265" s="63"/>
      <c r="E265" s="61"/>
      <c r="F265" s="246"/>
    </row>
    <row r="266" spans="1:6" ht="15" customHeight="1">
      <c r="A266" s="256">
        <v>260</v>
      </c>
      <c r="B266" s="62"/>
      <c r="C266" s="62"/>
      <c r="D266" s="63"/>
      <c r="E266" s="61"/>
      <c r="F266" s="246"/>
    </row>
    <row r="267" spans="1:6" ht="15" customHeight="1">
      <c r="A267" s="256">
        <v>261</v>
      </c>
      <c r="B267" s="62"/>
      <c r="C267" s="62"/>
      <c r="D267" s="63"/>
      <c r="E267" s="61"/>
      <c r="F267" s="246"/>
    </row>
    <row r="268" spans="1:6" ht="15" customHeight="1">
      <c r="A268" s="256">
        <v>262</v>
      </c>
      <c r="B268" s="62"/>
      <c r="C268" s="62"/>
      <c r="D268" s="63"/>
      <c r="E268" s="61"/>
      <c r="F268" s="246"/>
    </row>
    <row r="269" spans="1:6" ht="15" customHeight="1">
      <c r="A269" s="256">
        <v>263</v>
      </c>
      <c r="B269" s="62"/>
      <c r="C269" s="62"/>
      <c r="D269" s="63"/>
      <c r="E269" s="61"/>
      <c r="F269" s="246"/>
    </row>
    <row r="270" spans="1:6" ht="15" customHeight="1">
      <c r="A270" s="256">
        <v>264</v>
      </c>
      <c r="B270" s="62"/>
      <c r="C270" s="62"/>
      <c r="D270" s="63"/>
      <c r="E270" s="61"/>
      <c r="F270" s="246"/>
    </row>
    <row r="271" spans="1:6" ht="15" customHeight="1">
      <c r="A271" s="256">
        <v>265</v>
      </c>
      <c r="B271" s="62"/>
      <c r="C271" s="62"/>
      <c r="D271" s="63"/>
      <c r="E271" s="61"/>
      <c r="F271" s="246"/>
    </row>
    <row r="272" spans="1:6" ht="15" customHeight="1">
      <c r="A272" s="256">
        <v>266</v>
      </c>
      <c r="B272" s="62"/>
      <c r="C272" s="62"/>
      <c r="D272" s="63"/>
      <c r="E272" s="61"/>
      <c r="F272" s="246"/>
    </row>
    <row r="273" spans="1:6" ht="15" customHeight="1">
      <c r="A273" s="256">
        <v>267</v>
      </c>
      <c r="B273" s="62"/>
      <c r="C273" s="62"/>
      <c r="D273" s="63"/>
      <c r="E273" s="61"/>
      <c r="F273" s="246"/>
    </row>
    <row r="274" spans="1:6" ht="15" customHeight="1">
      <c r="A274" s="256">
        <v>268</v>
      </c>
      <c r="B274" s="62"/>
      <c r="C274" s="62"/>
      <c r="D274" s="63"/>
      <c r="E274" s="61"/>
      <c r="F274" s="246"/>
    </row>
    <row r="275" spans="1:6" ht="15" customHeight="1">
      <c r="A275" s="256">
        <v>269</v>
      </c>
      <c r="B275" s="62"/>
      <c r="C275" s="62"/>
      <c r="D275" s="63"/>
      <c r="E275" s="61"/>
      <c r="F275" s="246"/>
    </row>
    <row r="276" spans="1:6" ht="15" customHeight="1">
      <c r="A276" s="256">
        <v>270</v>
      </c>
      <c r="B276" s="62"/>
      <c r="C276" s="62"/>
      <c r="D276" s="63"/>
      <c r="E276" s="61"/>
      <c r="F276" s="246"/>
    </row>
    <row r="277" spans="1:6" ht="15" customHeight="1">
      <c r="A277" s="256">
        <v>271</v>
      </c>
      <c r="B277" s="62"/>
      <c r="C277" s="62"/>
      <c r="D277" s="63"/>
      <c r="E277" s="61"/>
      <c r="F277" s="246"/>
    </row>
    <row r="278" spans="1:6" ht="15" customHeight="1">
      <c r="A278" s="256">
        <v>272</v>
      </c>
      <c r="B278" s="62"/>
      <c r="C278" s="62"/>
      <c r="D278" s="63"/>
      <c r="E278" s="61"/>
      <c r="F278" s="246"/>
    </row>
    <row r="279" spans="1:6" ht="15" customHeight="1">
      <c r="A279" s="256">
        <v>273</v>
      </c>
      <c r="B279" s="62"/>
      <c r="C279" s="62"/>
      <c r="D279" s="63"/>
      <c r="E279" s="61"/>
      <c r="F279" s="246"/>
    </row>
    <row r="280" spans="1:6" ht="15" customHeight="1">
      <c r="A280" s="256">
        <v>274</v>
      </c>
      <c r="B280" s="62"/>
      <c r="C280" s="62"/>
      <c r="D280" s="63"/>
      <c r="E280" s="61"/>
      <c r="F280" s="246"/>
    </row>
    <row r="281" spans="1:6" ht="15" customHeight="1">
      <c r="A281" s="256">
        <v>275</v>
      </c>
      <c r="B281" s="62"/>
      <c r="C281" s="62"/>
      <c r="D281" s="63"/>
      <c r="E281" s="61"/>
      <c r="F281" s="246"/>
    </row>
    <row r="282" spans="1:6" ht="15" customHeight="1">
      <c r="A282" s="256">
        <v>276</v>
      </c>
      <c r="B282" s="62"/>
      <c r="C282" s="62"/>
      <c r="D282" s="63"/>
      <c r="E282" s="61"/>
      <c r="F282" s="246"/>
    </row>
    <row r="283" spans="1:6" ht="15" customHeight="1">
      <c r="A283" s="256">
        <v>277</v>
      </c>
      <c r="B283" s="62"/>
      <c r="C283" s="62"/>
      <c r="D283" s="63"/>
      <c r="E283" s="61"/>
      <c r="F283" s="246"/>
    </row>
    <row r="284" spans="1:6" ht="15" customHeight="1">
      <c r="A284" s="256">
        <v>278</v>
      </c>
      <c r="B284" s="62"/>
      <c r="C284" s="62"/>
      <c r="D284" s="63"/>
      <c r="E284" s="61"/>
      <c r="F284" s="246"/>
    </row>
    <row r="285" spans="1:6" ht="15" customHeight="1">
      <c r="A285" s="256">
        <v>279</v>
      </c>
      <c r="B285" s="62"/>
      <c r="C285" s="62"/>
      <c r="D285" s="63"/>
      <c r="E285" s="61"/>
      <c r="F285" s="246"/>
    </row>
    <row r="286" spans="1:6" ht="15" customHeight="1">
      <c r="A286" s="256">
        <v>280</v>
      </c>
      <c r="B286" s="62"/>
      <c r="C286" s="62"/>
      <c r="D286" s="63"/>
      <c r="E286" s="61"/>
      <c r="F286" s="246"/>
    </row>
    <row r="287" spans="1:6" ht="15" customHeight="1">
      <c r="A287" s="256">
        <v>281</v>
      </c>
      <c r="B287" s="62"/>
      <c r="C287" s="62"/>
      <c r="D287" s="63"/>
      <c r="E287" s="61"/>
      <c r="F287" s="246"/>
    </row>
    <row r="288" spans="1:6" ht="15" customHeight="1">
      <c r="A288" s="256">
        <v>282</v>
      </c>
      <c r="B288" s="62"/>
      <c r="C288" s="62"/>
      <c r="D288" s="63"/>
      <c r="E288" s="61"/>
      <c r="F288" s="246"/>
    </row>
    <row r="289" spans="1:6" ht="15" customHeight="1">
      <c r="A289" s="256">
        <v>283</v>
      </c>
      <c r="B289" s="62"/>
      <c r="C289" s="62"/>
      <c r="D289" s="63"/>
      <c r="E289" s="61"/>
      <c r="F289" s="246"/>
    </row>
    <row r="290" spans="1:6" ht="15" customHeight="1">
      <c r="A290" s="256">
        <v>284</v>
      </c>
      <c r="B290" s="62"/>
      <c r="C290" s="62"/>
      <c r="D290" s="63"/>
      <c r="E290" s="61"/>
      <c r="F290" s="246"/>
    </row>
    <row r="291" spans="1:6" ht="15" customHeight="1">
      <c r="A291" s="256">
        <v>285</v>
      </c>
      <c r="B291" s="62"/>
      <c r="C291" s="62"/>
      <c r="D291" s="63"/>
      <c r="E291" s="61"/>
      <c r="F291" s="246"/>
    </row>
    <row r="292" spans="1:6" ht="15" customHeight="1">
      <c r="A292" s="256">
        <v>286</v>
      </c>
      <c r="B292" s="62"/>
      <c r="C292" s="62"/>
      <c r="D292" s="63"/>
      <c r="E292" s="61"/>
      <c r="F292" s="246"/>
    </row>
    <row r="293" spans="1:6" ht="15" customHeight="1">
      <c r="A293" s="256">
        <v>287</v>
      </c>
      <c r="B293" s="62"/>
      <c r="C293" s="62"/>
      <c r="D293" s="63"/>
      <c r="E293" s="61"/>
      <c r="F293" s="246"/>
    </row>
    <row r="294" spans="1:6" ht="15" customHeight="1">
      <c r="A294" s="256">
        <v>288</v>
      </c>
      <c r="B294" s="62"/>
      <c r="C294" s="62"/>
      <c r="D294" s="63"/>
      <c r="E294" s="61"/>
      <c r="F294" s="246"/>
    </row>
    <row r="295" spans="1:6" ht="15" customHeight="1">
      <c r="A295" s="256">
        <v>289</v>
      </c>
      <c r="B295" s="62"/>
      <c r="C295" s="62"/>
      <c r="D295" s="63"/>
      <c r="E295" s="61"/>
      <c r="F295" s="246"/>
    </row>
    <row r="296" spans="1:6" ht="15" customHeight="1">
      <c r="A296" s="256">
        <v>290</v>
      </c>
      <c r="B296" s="62"/>
      <c r="C296" s="62"/>
      <c r="D296" s="63"/>
      <c r="E296" s="61"/>
      <c r="F296" s="246"/>
    </row>
    <row r="297" spans="1:6" ht="15" customHeight="1">
      <c r="A297" s="256">
        <v>291</v>
      </c>
      <c r="B297" s="62"/>
      <c r="C297" s="62"/>
      <c r="D297" s="63"/>
      <c r="E297" s="61"/>
      <c r="F297" s="246"/>
    </row>
    <row r="298" spans="1:6" ht="15" customHeight="1">
      <c r="A298" s="256">
        <v>292</v>
      </c>
      <c r="B298" s="62"/>
      <c r="C298" s="62"/>
      <c r="D298" s="63"/>
      <c r="E298" s="61"/>
      <c r="F298" s="246"/>
    </row>
    <row r="299" spans="1:6" ht="15" customHeight="1">
      <c r="A299" s="256">
        <v>293</v>
      </c>
      <c r="B299" s="62"/>
      <c r="C299" s="62"/>
      <c r="D299" s="63"/>
      <c r="E299" s="61"/>
      <c r="F299" s="246"/>
    </row>
    <row r="300" spans="1:6" ht="15" customHeight="1">
      <c r="A300" s="256">
        <v>294</v>
      </c>
      <c r="B300" s="62"/>
      <c r="C300" s="62"/>
      <c r="D300" s="63"/>
      <c r="E300" s="61"/>
      <c r="F300" s="246"/>
    </row>
    <row r="301" spans="1:6" ht="15" customHeight="1">
      <c r="A301" s="256">
        <v>295</v>
      </c>
      <c r="B301" s="62"/>
      <c r="C301" s="62"/>
      <c r="D301" s="63"/>
      <c r="E301" s="61"/>
      <c r="F301" s="246"/>
    </row>
    <row r="302" spans="1:6" ht="15" customHeight="1">
      <c r="A302" s="256">
        <v>296</v>
      </c>
      <c r="B302" s="62"/>
      <c r="C302" s="62"/>
      <c r="D302" s="63"/>
      <c r="E302" s="61"/>
      <c r="F302" s="246"/>
    </row>
    <row r="303" spans="1:6" ht="15" customHeight="1">
      <c r="A303" s="256">
        <v>297</v>
      </c>
      <c r="B303" s="62"/>
      <c r="C303" s="62"/>
      <c r="D303" s="63"/>
      <c r="E303" s="61"/>
      <c r="F303" s="246"/>
    </row>
    <row r="304" spans="1:6" ht="15" customHeight="1">
      <c r="A304" s="256">
        <v>298</v>
      </c>
      <c r="B304" s="62"/>
      <c r="C304" s="62"/>
      <c r="D304" s="63"/>
      <c r="E304" s="61"/>
      <c r="F304" s="246"/>
    </row>
    <row r="305" spans="1:6" ht="15" customHeight="1">
      <c r="A305" s="256">
        <v>299</v>
      </c>
      <c r="B305" s="62"/>
      <c r="C305" s="62"/>
      <c r="D305" s="63"/>
      <c r="E305" s="61"/>
      <c r="F305" s="246"/>
    </row>
    <row r="306" spans="1:6" ht="15" customHeight="1">
      <c r="A306" s="256">
        <v>300</v>
      </c>
      <c r="B306" s="62"/>
      <c r="C306" s="62"/>
      <c r="D306" s="63"/>
      <c r="E306" s="61"/>
      <c r="F306" s="246"/>
    </row>
    <row r="307" spans="1:6" ht="15" customHeight="1">
      <c r="A307" s="256">
        <v>301</v>
      </c>
      <c r="B307" s="62"/>
      <c r="C307" s="62"/>
      <c r="D307" s="63"/>
      <c r="E307" s="61"/>
      <c r="F307" s="246"/>
    </row>
    <row r="308" spans="1:6" ht="15" customHeight="1">
      <c r="A308" s="256">
        <v>302</v>
      </c>
      <c r="B308" s="62"/>
      <c r="C308" s="62"/>
      <c r="D308" s="63"/>
      <c r="E308" s="61"/>
      <c r="F308" s="246"/>
    </row>
    <row r="309" spans="1:6" ht="15" customHeight="1">
      <c r="A309" s="256">
        <v>303</v>
      </c>
      <c r="B309" s="62"/>
      <c r="C309" s="62"/>
      <c r="D309" s="63"/>
      <c r="E309" s="61"/>
      <c r="F309" s="246"/>
    </row>
    <row r="310" spans="1:6" ht="15" customHeight="1">
      <c r="A310" s="256">
        <v>304</v>
      </c>
      <c r="B310" s="62"/>
      <c r="C310" s="62"/>
      <c r="D310" s="63"/>
      <c r="E310" s="61"/>
      <c r="F310" s="246"/>
    </row>
    <row r="311" spans="1:6" ht="15" customHeight="1">
      <c r="A311" s="256">
        <v>305</v>
      </c>
      <c r="B311" s="62"/>
      <c r="C311" s="62"/>
      <c r="D311" s="63"/>
      <c r="E311" s="61"/>
      <c r="F311" s="246"/>
    </row>
    <row r="312" spans="1:6" ht="15" customHeight="1">
      <c r="A312" s="256">
        <v>306</v>
      </c>
      <c r="B312" s="62"/>
      <c r="C312" s="62"/>
      <c r="D312" s="63"/>
      <c r="E312" s="61"/>
      <c r="F312" s="246"/>
    </row>
    <row r="313" spans="1:6" ht="15" customHeight="1">
      <c r="A313" s="256">
        <v>307</v>
      </c>
      <c r="B313" s="62"/>
      <c r="C313" s="62"/>
      <c r="D313" s="63"/>
      <c r="E313" s="61"/>
      <c r="F313" s="246"/>
    </row>
    <row r="314" spans="1:6" ht="15" customHeight="1">
      <c r="A314" s="256">
        <v>308</v>
      </c>
      <c r="B314" s="62"/>
      <c r="C314" s="62"/>
      <c r="D314" s="63"/>
      <c r="E314" s="61"/>
      <c r="F314" s="246"/>
    </row>
    <row r="315" spans="1:6" ht="15" customHeight="1">
      <c r="A315" s="256">
        <v>309</v>
      </c>
      <c r="B315" s="62"/>
      <c r="C315" s="62"/>
      <c r="D315" s="63"/>
      <c r="E315" s="61"/>
      <c r="F315" s="246"/>
    </row>
    <row r="316" spans="1:6" ht="15" customHeight="1">
      <c r="A316" s="256">
        <v>310</v>
      </c>
      <c r="B316" s="62"/>
      <c r="C316" s="62"/>
      <c r="D316" s="63"/>
      <c r="E316" s="61"/>
      <c r="F316" s="246"/>
    </row>
    <row r="317" spans="1:6" ht="15" customHeight="1">
      <c r="A317" s="256">
        <v>311</v>
      </c>
      <c r="B317" s="62"/>
      <c r="C317" s="62"/>
      <c r="D317" s="63"/>
      <c r="E317" s="61"/>
      <c r="F317" s="246"/>
    </row>
    <row r="318" spans="1:6" ht="15" customHeight="1">
      <c r="A318" s="256">
        <v>312</v>
      </c>
      <c r="B318" s="62"/>
      <c r="C318" s="62"/>
      <c r="D318" s="63"/>
      <c r="E318" s="61"/>
      <c r="F318" s="246"/>
    </row>
    <row r="319" spans="1:6" ht="15" customHeight="1">
      <c r="A319" s="256">
        <v>313</v>
      </c>
      <c r="B319" s="62"/>
      <c r="C319" s="62"/>
      <c r="D319" s="63"/>
      <c r="E319" s="61"/>
      <c r="F319" s="246"/>
    </row>
    <row r="320" spans="1:6" ht="15" customHeight="1">
      <c r="A320" s="256">
        <v>314</v>
      </c>
      <c r="B320" s="62"/>
      <c r="C320" s="62"/>
      <c r="D320" s="63"/>
      <c r="E320" s="61"/>
      <c r="F320" s="246"/>
    </row>
    <row r="321" spans="1:6" ht="15" customHeight="1">
      <c r="A321" s="256">
        <v>315</v>
      </c>
      <c r="B321" s="62"/>
      <c r="C321" s="62"/>
      <c r="D321" s="63"/>
      <c r="E321" s="61"/>
      <c r="F321" s="246"/>
    </row>
    <row r="322" spans="1:6" ht="15" customHeight="1">
      <c r="A322" s="256">
        <v>316</v>
      </c>
      <c r="B322" s="62"/>
      <c r="C322" s="62"/>
      <c r="D322" s="63"/>
      <c r="E322" s="61"/>
      <c r="F322" s="246"/>
    </row>
    <row r="323" spans="1:6" ht="15" customHeight="1">
      <c r="A323" s="256">
        <v>317</v>
      </c>
      <c r="B323" s="62"/>
      <c r="C323" s="62"/>
      <c r="D323" s="63"/>
      <c r="E323" s="61"/>
      <c r="F323" s="246"/>
    </row>
    <row r="324" spans="1:6" ht="15" customHeight="1">
      <c r="A324" s="256">
        <v>318</v>
      </c>
      <c r="B324" s="62"/>
      <c r="C324" s="62"/>
      <c r="D324" s="63"/>
      <c r="E324" s="61"/>
      <c r="F324" s="246"/>
    </row>
    <row r="325" spans="1:6" ht="15" customHeight="1">
      <c r="A325" s="256">
        <v>319</v>
      </c>
      <c r="B325" s="62"/>
      <c r="C325" s="62"/>
      <c r="D325" s="63"/>
      <c r="E325" s="61"/>
      <c r="F325" s="246"/>
    </row>
    <row r="326" spans="1:6" ht="15" customHeight="1">
      <c r="A326" s="256">
        <v>320</v>
      </c>
      <c r="B326" s="62"/>
      <c r="C326" s="62"/>
      <c r="D326" s="63"/>
      <c r="E326" s="61"/>
      <c r="F326" s="246"/>
    </row>
    <row r="327" spans="1:6" ht="15" customHeight="1">
      <c r="A327" s="256">
        <v>321</v>
      </c>
      <c r="B327" s="62"/>
      <c r="C327" s="62"/>
      <c r="D327" s="63"/>
      <c r="E327" s="61"/>
      <c r="F327" s="246"/>
    </row>
    <row r="328" spans="1:6" ht="15" customHeight="1">
      <c r="A328" s="256">
        <v>322</v>
      </c>
      <c r="B328" s="62"/>
      <c r="C328" s="62"/>
      <c r="D328" s="63"/>
      <c r="E328" s="61"/>
      <c r="F328" s="246"/>
    </row>
    <row r="329" spans="1:6" ht="15" customHeight="1">
      <c r="A329" s="256">
        <v>323</v>
      </c>
      <c r="B329" s="62"/>
      <c r="C329" s="62"/>
      <c r="D329" s="63"/>
      <c r="E329" s="61"/>
      <c r="F329" s="246"/>
    </row>
    <row r="330" spans="1:6" ht="15" customHeight="1">
      <c r="A330" s="256">
        <v>324</v>
      </c>
      <c r="B330" s="62"/>
      <c r="C330" s="62"/>
      <c r="D330" s="63"/>
      <c r="E330" s="61"/>
      <c r="F330" s="246"/>
    </row>
    <row r="331" spans="1:6" ht="15" customHeight="1">
      <c r="A331" s="256">
        <v>325</v>
      </c>
      <c r="B331" s="62"/>
      <c r="C331" s="62"/>
      <c r="D331" s="63"/>
      <c r="E331" s="61"/>
      <c r="F331" s="246"/>
    </row>
    <row r="332" spans="1:6" ht="15" customHeight="1">
      <c r="A332" s="256">
        <v>326</v>
      </c>
      <c r="B332" s="62"/>
      <c r="C332" s="62"/>
      <c r="D332" s="63"/>
      <c r="E332" s="61"/>
      <c r="F332" s="246"/>
    </row>
    <row r="333" spans="1:6" ht="15" customHeight="1">
      <c r="A333" s="256">
        <v>327</v>
      </c>
      <c r="B333" s="62"/>
      <c r="C333" s="62"/>
      <c r="D333" s="63"/>
      <c r="E333" s="61"/>
      <c r="F333" s="246"/>
    </row>
    <row r="334" spans="1:6" ht="15" customHeight="1">
      <c r="A334" s="256">
        <v>328</v>
      </c>
      <c r="B334" s="62"/>
      <c r="C334" s="62"/>
      <c r="D334" s="63"/>
      <c r="E334" s="61"/>
      <c r="F334" s="246"/>
    </row>
    <row r="335" spans="1:6" ht="15" customHeight="1">
      <c r="A335" s="256">
        <v>329</v>
      </c>
      <c r="B335" s="62"/>
      <c r="C335" s="62"/>
      <c r="D335" s="63"/>
      <c r="E335" s="61"/>
      <c r="F335" s="246"/>
    </row>
    <row r="336" spans="1:6" ht="15" customHeight="1">
      <c r="A336" s="256">
        <v>330</v>
      </c>
      <c r="B336" s="62"/>
      <c r="C336" s="62"/>
      <c r="D336" s="63"/>
      <c r="E336" s="61"/>
      <c r="F336" s="246"/>
    </row>
    <row r="337" spans="1:6" ht="15" customHeight="1">
      <c r="A337" s="256">
        <v>331</v>
      </c>
      <c r="B337" s="62"/>
      <c r="C337" s="62"/>
      <c r="D337" s="63"/>
      <c r="E337" s="61"/>
      <c r="F337" s="246"/>
    </row>
    <row r="338" spans="1:6" ht="15" customHeight="1">
      <c r="A338" s="256">
        <v>332</v>
      </c>
      <c r="B338" s="62"/>
      <c r="C338" s="62"/>
      <c r="D338" s="63"/>
      <c r="E338" s="61"/>
      <c r="F338" s="246"/>
    </row>
    <row r="339" spans="1:6" ht="15" customHeight="1">
      <c r="A339" s="256">
        <v>333</v>
      </c>
      <c r="B339" s="62"/>
      <c r="C339" s="62"/>
      <c r="D339" s="63"/>
      <c r="E339" s="61"/>
      <c r="F339" s="246"/>
    </row>
    <row r="340" spans="1:6" ht="15" customHeight="1">
      <c r="A340" s="256">
        <v>334</v>
      </c>
      <c r="B340" s="62"/>
      <c r="C340" s="62"/>
      <c r="D340" s="63"/>
      <c r="E340" s="61"/>
      <c r="F340" s="246"/>
    </row>
    <row r="341" spans="1:6" ht="15" customHeight="1">
      <c r="A341" s="256">
        <v>335</v>
      </c>
      <c r="B341" s="62"/>
      <c r="C341" s="62"/>
      <c r="D341" s="63"/>
      <c r="E341" s="61"/>
      <c r="F341" s="246"/>
    </row>
    <row r="342" spans="1:6" ht="15" customHeight="1">
      <c r="A342" s="256">
        <v>336</v>
      </c>
      <c r="B342" s="62"/>
      <c r="C342" s="62"/>
      <c r="D342" s="63"/>
      <c r="E342" s="61"/>
      <c r="F342" s="246"/>
    </row>
    <row r="343" spans="1:6" ht="15" customHeight="1">
      <c r="A343" s="256">
        <v>337</v>
      </c>
      <c r="B343" s="62"/>
      <c r="C343" s="62"/>
      <c r="D343" s="63"/>
      <c r="E343" s="61"/>
      <c r="F343" s="246"/>
    </row>
    <row r="344" spans="1:6" ht="15" customHeight="1">
      <c r="A344" s="256">
        <v>338</v>
      </c>
      <c r="B344" s="62"/>
      <c r="C344" s="62"/>
      <c r="D344" s="63"/>
      <c r="E344" s="61"/>
      <c r="F344" s="246"/>
    </row>
    <row r="345" spans="1:6" ht="15" customHeight="1">
      <c r="A345" s="256">
        <v>339</v>
      </c>
      <c r="B345" s="62"/>
      <c r="C345" s="62"/>
      <c r="D345" s="63"/>
      <c r="E345" s="61"/>
      <c r="F345" s="246"/>
    </row>
    <row r="346" spans="1:6" ht="15" customHeight="1">
      <c r="A346" s="256">
        <v>340</v>
      </c>
      <c r="B346" s="62"/>
      <c r="C346" s="62"/>
      <c r="D346" s="63"/>
      <c r="E346" s="61"/>
      <c r="F346" s="246"/>
    </row>
    <row r="347" spans="1:6" ht="15" customHeight="1">
      <c r="A347" s="256">
        <v>341</v>
      </c>
      <c r="B347" s="62"/>
      <c r="C347" s="62"/>
      <c r="D347" s="63"/>
      <c r="E347" s="61"/>
      <c r="F347" s="246"/>
    </row>
    <row r="348" spans="1:6" ht="15" customHeight="1">
      <c r="A348" s="256">
        <v>342</v>
      </c>
      <c r="B348" s="62"/>
      <c r="C348" s="62"/>
      <c r="D348" s="63"/>
      <c r="E348" s="61"/>
      <c r="F348" s="246"/>
    </row>
    <row r="349" spans="1:6" ht="15" customHeight="1">
      <c r="A349" s="256">
        <v>343</v>
      </c>
      <c r="B349" s="62"/>
      <c r="C349" s="62"/>
      <c r="D349" s="63"/>
      <c r="E349" s="61"/>
      <c r="F349" s="246"/>
    </row>
    <row r="350" spans="1:6" ht="15" customHeight="1">
      <c r="A350" s="256">
        <v>344</v>
      </c>
      <c r="B350" s="62"/>
      <c r="C350" s="62"/>
      <c r="D350" s="63"/>
      <c r="E350" s="61"/>
      <c r="F350" s="246"/>
    </row>
    <row r="351" spans="1:6" ht="15" customHeight="1">
      <c r="A351" s="256">
        <v>345</v>
      </c>
      <c r="B351" s="62"/>
      <c r="C351" s="62"/>
      <c r="D351" s="63"/>
      <c r="E351" s="61"/>
      <c r="F351" s="246"/>
    </row>
    <row r="352" spans="1:6" ht="15" customHeight="1">
      <c r="A352" s="256">
        <v>346</v>
      </c>
      <c r="B352" s="62"/>
      <c r="C352" s="62"/>
      <c r="D352" s="63"/>
      <c r="E352" s="61"/>
      <c r="F352" s="246"/>
    </row>
    <row r="353" spans="1:6" ht="15" customHeight="1">
      <c r="A353" s="256">
        <v>347</v>
      </c>
      <c r="B353" s="62"/>
      <c r="C353" s="62"/>
      <c r="D353" s="63"/>
      <c r="E353" s="61"/>
      <c r="F353" s="246"/>
    </row>
    <row r="354" spans="1:6" ht="15" customHeight="1">
      <c r="A354" s="256">
        <v>348</v>
      </c>
      <c r="B354" s="62"/>
      <c r="C354" s="62"/>
      <c r="D354" s="63"/>
      <c r="E354" s="61"/>
      <c r="F354" s="246"/>
    </row>
    <row r="355" spans="1:6" ht="15" customHeight="1">
      <c r="A355" s="256">
        <v>349</v>
      </c>
      <c r="B355" s="62"/>
      <c r="C355" s="62"/>
      <c r="D355" s="63"/>
      <c r="E355" s="61"/>
      <c r="F355" s="246"/>
    </row>
    <row r="356" spans="1:6" ht="15" customHeight="1">
      <c r="A356" s="256">
        <v>350</v>
      </c>
      <c r="B356" s="62"/>
      <c r="C356" s="62"/>
      <c r="D356" s="63"/>
      <c r="E356" s="61"/>
      <c r="F356" s="246"/>
    </row>
    <row r="357" spans="1:6" ht="15" customHeight="1">
      <c r="A357" s="256">
        <v>351</v>
      </c>
      <c r="B357" s="62"/>
      <c r="C357" s="62"/>
      <c r="D357" s="63"/>
      <c r="E357" s="61"/>
      <c r="F357" s="246"/>
    </row>
    <row r="358" spans="1:6" ht="15" customHeight="1">
      <c r="A358" s="256">
        <v>352</v>
      </c>
      <c r="B358" s="62"/>
      <c r="C358" s="62"/>
      <c r="D358" s="63"/>
      <c r="E358" s="61"/>
      <c r="F358" s="246"/>
    </row>
    <row r="359" spans="1:6" ht="15" customHeight="1">
      <c r="A359" s="256">
        <v>353</v>
      </c>
      <c r="B359" s="62"/>
      <c r="C359" s="62"/>
      <c r="D359" s="63"/>
      <c r="E359" s="61"/>
      <c r="F359" s="246"/>
    </row>
    <row r="360" spans="1:6" ht="15" customHeight="1">
      <c r="A360" s="256">
        <v>354</v>
      </c>
      <c r="B360" s="62"/>
      <c r="C360" s="62"/>
      <c r="D360" s="63"/>
      <c r="E360" s="61"/>
      <c r="F360" s="246"/>
    </row>
    <row r="361" spans="1:6" ht="15" customHeight="1">
      <c r="A361" s="256">
        <v>355</v>
      </c>
      <c r="B361" s="62"/>
      <c r="C361" s="62"/>
      <c r="D361" s="63"/>
      <c r="E361" s="61"/>
      <c r="F361" s="246"/>
    </row>
    <row r="362" spans="1:6" ht="15" customHeight="1">
      <c r="A362" s="256">
        <v>356</v>
      </c>
      <c r="B362" s="62"/>
      <c r="C362" s="62"/>
      <c r="D362" s="63"/>
      <c r="E362" s="61"/>
      <c r="F362" s="246"/>
    </row>
    <row r="363" spans="1:6" ht="15" customHeight="1">
      <c r="A363" s="256">
        <v>357</v>
      </c>
      <c r="B363" s="62"/>
      <c r="C363" s="62"/>
      <c r="D363" s="63"/>
      <c r="E363" s="61"/>
      <c r="F363" s="246"/>
    </row>
    <row r="364" spans="1:6" ht="15" customHeight="1">
      <c r="A364" s="256">
        <v>358</v>
      </c>
      <c r="B364" s="62"/>
      <c r="C364" s="62"/>
      <c r="D364" s="63"/>
      <c r="E364" s="61"/>
      <c r="F364" s="246"/>
    </row>
    <row r="365" spans="1:6" ht="15" customHeight="1">
      <c r="A365" s="256">
        <v>359</v>
      </c>
      <c r="B365" s="62"/>
      <c r="C365" s="62"/>
      <c r="D365" s="63"/>
      <c r="E365" s="61"/>
      <c r="F365" s="246"/>
    </row>
    <row r="366" spans="1:6" ht="15" customHeight="1">
      <c r="A366" s="256">
        <v>360</v>
      </c>
      <c r="B366" s="62"/>
      <c r="C366" s="62"/>
      <c r="D366" s="63"/>
      <c r="E366" s="61"/>
      <c r="F366" s="246"/>
    </row>
    <row r="367" spans="1:6" ht="15" customHeight="1">
      <c r="A367" s="256">
        <v>361</v>
      </c>
      <c r="B367" s="62"/>
      <c r="C367" s="62"/>
      <c r="D367" s="63"/>
      <c r="E367" s="61"/>
      <c r="F367" s="246"/>
    </row>
    <row r="368" spans="1:6" ht="15" customHeight="1">
      <c r="A368" s="256">
        <v>362</v>
      </c>
      <c r="B368" s="62"/>
      <c r="C368" s="62"/>
      <c r="D368" s="63"/>
      <c r="E368" s="61"/>
      <c r="F368" s="246"/>
    </row>
    <row r="369" spans="1:6" ht="15" customHeight="1">
      <c r="A369" s="256">
        <v>363</v>
      </c>
      <c r="B369" s="62"/>
      <c r="C369" s="62"/>
      <c r="D369" s="63"/>
      <c r="E369" s="61"/>
      <c r="F369" s="246"/>
    </row>
    <row r="370" spans="1:6" ht="15" customHeight="1">
      <c r="A370" s="256">
        <v>364</v>
      </c>
      <c r="B370" s="62"/>
      <c r="C370" s="62"/>
      <c r="D370" s="63"/>
      <c r="E370" s="61"/>
      <c r="F370" s="246"/>
    </row>
    <row r="371" spans="1:6" ht="15" customHeight="1">
      <c r="A371" s="256">
        <v>365</v>
      </c>
      <c r="B371" s="62"/>
      <c r="C371" s="62"/>
      <c r="D371" s="63"/>
      <c r="E371" s="61"/>
      <c r="F371" s="246"/>
    </row>
    <row r="372" spans="1:6" ht="15" customHeight="1">
      <c r="A372" s="256">
        <v>366</v>
      </c>
      <c r="B372" s="62"/>
      <c r="C372" s="62"/>
      <c r="D372" s="63"/>
      <c r="E372" s="61"/>
      <c r="F372" s="246"/>
    </row>
    <row r="373" spans="1:6" ht="15" customHeight="1">
      <c r="A373" s="256">
        <v>367</v>
      </c>
      <c r="B373" s="62"/>
      <c r="C373" s="62"/>
      <c r="D373" s="63"/>
      <c r="E373" s="61"/>
      <c r="F373" s="246"/>
    </row>
    <row r="374" spans="1:6" ht="15" customHeight="1">
      <c r="A374" s="256">
        <v>368</v>
      </c>
      <c r="B374" s="62"/>
      <c r="C374" s="62"/>
      <c r="D374" s="63"/>
      <c r="E374" s="61"/>
      <c r="F374" s="246"/>
    </row>
    <row r="375" spans="1:6" ht="15" customHeight="1">
      <c r="A375" s="256">
        <v>369</v>
      </c>
      <c r="B375" s="62"/>
      <c r="C375" s="62"/>
      <c r="D375" s="63"/>
      <c r="E375" s="61"/>
      <c r="F375" s="246"/>
    </row>
    <row r="376" spans="1:6" ht="15" customHeight="1">
      <c r="A376" s="256">
        <v>370</v>
      </c>
      <c r="B376" s="62"/>
      <c r="C376" s="62"/>
      <c r="D376" s="63"/>
      <c r="E376" s="61"/>
      <c r="F376" s="246"/>
    </row>
    <row r="377" spans="1:6" ht="15" customHeight="1">
      <c r="A377" s="256">
        <v>371</v>
      </c>
      <c r="B377" s="62"/>
      <c r="C377" s="62"/>
      <c r="D377" s="63"/>
      <c r="E377" s="61"/>
      <c r="F377" s="246"/>
    </row>
    <row r="378" spans="1:6" ht="15" customHeight="1">
      <c r="A378" s="256">
        <v>372</v>
      </c>
      <c r="B378" s="62"/>
      <c r="C378" s="62"/>
      <c r="D378" s="63"/>
      <c r="E378" s="61"/>
      <c r="F378" s="246"/>
    </row>
    <row r="379" spans="1:6" ht="15" customHeight="1">
      <c r="A379" s="256">
        <v>373</v>
      </c>
      <c r="B379" s="62"/>
      <c r="C379" s="62"/>
      <c r="D379" s="63"/>
      <c r="E379" s="61"/>
      <c r="F379" s="246"/>
    </row>
    <row r="380" spans="1:6" ht="15" customHeight="1">
      <c r="A380" s="256">
        <v>374</v>
      </c>
      <c r="B380" s="62"/>
      <c r="C380" s="62"/>
      <c r="D380" s="63"/>
      <c r="E380" s="61"/>
      <c r="F380" s="246"/>
    </row>
    <row r="381" spans="1:6" ht="15" customHeight="1">
      <c r="A381" s="256">
        <v>375</v>
      </c>
      <c r="B381" s="62"/>
      <c r="C381" s="62"/>
      <c r="D381" s="63"/>
      <c r="E381" s="61"/>
      <c r="F381" s="246"/>
    </row>
    <row r="382" spans="1:6" ht="15" customHeight="1">
      <c r="A382" s="256">
        <v>376</v>
      </c>
      <c r="B382" s="62"/>
      <c r="C382" s="62"/>
      <c r="D382" s="63"/>
      <c r="E382" s="61"/>
      <c r="F382" s="246"/>
    </row>
    <row r="383" spans="1:6" ht="15" customHeight="1">
      <c r="A383" s="256">
        <v>377</v>
      </c>
      <c r="B383" s="62"/>
      <c r="C383" s="62"/>
      <c r="D383" s="63"/>
      <c r="E383" s="61"/>
      <c r="F383" s="246"/>
    </row>
    <row r="384" spans="1:6" ht="15" customHeight="1">
      <c r="A384" s="256">
        <v>378</v>
      </c>
      <c r="B384" s="62"/>
      <c r="C384" s="62"/>
      <c r="D384" s="63"/>
      <c r="E384" s="61"/>
      <c r="F384" s="246"/>
    </row>
    <row r="385" spans="1:6" ht="15" customHeight="1">
      <c r="A385" s="256">
        <v>379</v>
      </c>
      <c r="B385" s="62"/>
      <c r="C385" s="62"/>
      <c r="D385" s="63"/>
      <c r="E385" s="61"/>
      <c r="F385" s="246"/>
    </row>
    <row r="386" spans="1:6" ht="15" customHeight="1">
      <c r="A386" s="256">
        <v>380</v>
      </c>
      <c r="B386" s="62"/>
      <c r="C386" s="62"/>
      <c r="D386" s="63"/>
      <c r="E386" s="61"/>
      <c r="F386" s="246"/>
    </row>
    <row r="387" spans="1:6" ht="15" customHeight="1">
      <c r="A387" s="256">
        <v>381</v>
      </c>
      <c r="B387" s="62"/>
      <c r="C387" s="62"/>
      <c r="D387" s="63"/>
      <c r="E387" s="61"/>
      <c r="F387" s="246"/>
    </row>
    <row r="388" spans="1:6" ht="15" customHeight="1">
      <c r="A388" s="256">
        <v>382</v>
      </c>
      <c r="B388" s="62"/>
      <c r="C388" s="62"/>
      <c r="D388" s="63"/>
      <c r="E388" s="61"/>
      <c r="F388" s="246"/>
    </row>
    <row r="389" spans="1:6" ht="15" customHeight="1">
      <c r="A389" s="256">
        <v>383</v>
      </c>
      <c r="B389" s="62"/>
      <c r="C389" s="62"/>
      <c r="D389" s="63"/>
      <c r="E389" s="61"/>
      <c r="F389" s="246"/>
    </row>
    <row r="390" spans="1:6" ht="15" customHeight="1">
      <c r="A390" s="256">
        <v>384</v>
      </c>
      <c r="B390" s="62"/>
      <c r="C390" s="62"/>
      <c r="D390" s="63"/>
      <c r="E390" s="61"/>
      <c r="F390" s="246"/>
    </row>
    <row r="391" spans="1:6" ht="15" customHeight="1">
      <c r="A391" s="256">
        <v>385</v>
      </c>
      <c r="B391" s="62"/>
      <c r="C391" s="62"/>
      <c r="D391" s="63"/>
      <c r="E391" s="61"/>
      <c r="F391" s="246"/>
    </row>
    <row r="392" spans="1:6" ht="15" customHeight="1">
      <c r="A392" s="256">
        <v>386</v>
      </c>
      <c r="B392" s="62"/>
      <c r="C392" s="62"/>
      <c r="D392" s="63"/>
      <c r="E392" s="61"/>
      <c r="F392" s="246"/>
    </row>
    <row r="393" spans="1:6" ht="15" customHeight="1">
      <c r="A393" s="256">
        <v>387</v>
      </c>
      <c r="B393" s="62"/>
      <c r="C393" s="62"/>
      <c r="D393" s="63"/>
      <c r="E393" s="61"/>
      <c r="F393" s="246"/>
    </row>
    <row r="394" spans="1:6" ht="15" customHeight="1">
      <c r="A394" s="256">
        <v>388</v>
      </c>
      <c r="B394" s="62"/>
      <c r="C394" s="62"/>
      <c r="D394" s="63"/>
      <c r="E394" s="61"/>
      <c r="F394" s="246"/>
    </row>
    <row r="395" spans="1:6" ht="15" customHeight="1">
      <c r="A395" s="256">
        <v>389</v>
      </c>
      <c r="B395" s="62"/>
      <c r="C395" s="62"/>
      <c r="D395" s="63"/>
      <c r="E395" s="61"/>
      <c r="F395" s="246"/>
    </row>
    <row r="396" spans="1:6" ht="15" customHeight="1">
      <c r="A396" s="256">
        <v>390</v>
      </c>
      <c r="B396" s="62"/>
      <c r="C396" s="62"/>
      <c r="D396" s="63"/>
      <c r="E396" s="61"/>
      <c r="F396" s="246"/>
    </row>
    <row r="397" spans="1:6" ht="15" customHeight="1">
      <c r="A397" s="256">
        <v>391</v>
      </c>
      <c r="B397" s="62"/>
      <c r="C397" s="62"/>
      <c r="D397" s="63"/>
      <c r="E397" s="61"/>
      <c r="F397" s="246"/>
    </row>
    <row r="398" spans="1:6" ht="15" customHeight="1">
      <c r="A398" s="256">
        <v>392</v>
      </c>
      <c r="B398" s="62"/>
      <c r="C398" s="62"/>
      <c r="D398" s="63"/>
      <c r="E398" s="61"/>
      <c r="F398" s="246"/>
    </row>
    <row r="399" spans="1:6" ht="15" customHeight="1">
      <c r="A399" s="256">
        <v>393</v>
      </c>
      <c r="B399" s="62"/>
      <c r="C399" s="62"/>
      <c r="D399" s="63"/>
      <c r="E399" s="61"/>
      <c r="F399" s="246"/>
    </row>
    <row r="400" spans="1:6" ht="15" customHeight="1">
      <c r="A400" s="256">
        <v>394</v>
      </c>
      <c r="B400" s="62"/>
      <c r="C400" s="62"/>
      <c r="D400" s="63"/>
      <c r="E400" s="61"/>
      <c r="F400" s="246"/>
    </row>
    <row r="401" spans="1:6" ht="15" customHeight="1">
      <c r="A401" s="256">
        <v>395</v>
      </c>
      <c r="B401" s="62"/>
      <c r="C401" s="62"/>
      <c r="D401" s="63"/>
      <c r="E401" s="61"/>
      <c r="F401" s="246"/>
    </row>
    <row r="402" spans="1:6" ht="15" customHeight="1">
      <c r="A402" s="256">
        <v>396</v>
      </c>
      <c r="B402" s="62"/>
      <c r="C402" s="62"/>
      <c r="D402" s="63"/>
      <c r="E402" s="61"/>
      <c r="F402" s="246"/>
    </row>
    <row r="403" spans="1:6" ht="15" customHeight="1">
      <c r="A403" s="256">
        <v>397</v>
      </c>
      <c r="B403" s="62"/>
      <c r="C403" s="62"/>
      <c r="D403" s="63"/>
      <c r="E403" s="61"/>
      <c r="F403" s="246"/>
    </row>
    <row r="404" spans="1:6" ht="15" customHeight="1">
      <c r="A404" s="256">
        <v>398</v>
      </c>
      <c r="B404" s="62"/>
      <c r="C404" s="62"/>
      <c r="D404" s="63"/>
      <c r="E404" s="61"/>
      <c r="F404" s="246"/>
    </row>
    <row r="405" spans="1:6" ht="15" customHeight="1">
      <c r="A405" s="256">
        <v>399</v>
      </c>
      <c r="B405" s="62"/>
      <c r="C405" s="62"/>
      <c r="D405" s="63"/>
      <c r="E405" s="61"/>
      <c r="F405" s="246"/>
    </row>
    <row r="406" spans="1:6" ht="15" customHeight="1">
      <c r="A406" s="256">
        <v>400</v>
      </c>
      <c r="B406" s="62"/>
      <c r="C406" s="62"/>
      <c r="D406" s="63"/>
      <c r="E406" s="61"/>
      <c r="F406" s="246"/>
    </row>
    <row r="407" spans="1:6" ht="15" customHeight="1">
      <c r="A407" s="256">
        <v>401</v>
      </c>
      <c r="B407" s="62"/>
      <c r="C407" s="62"/>
      <c r="D407" s="63"/>
      <c r="E407" s="61"/>
      <c r="F407" s="246"/>
    </row>
    <row r="408" spans="1:6" ht="15" customHeight="1">
      <c r="A408" s="256">
        <v>402</v>
      </c>
      <c r="B408" s="62"/>
      <c r="C408" s="62"/>
      <c r="D408" s="63"/>
      <c r="E408" s="61"/>
      <c r="F408" s="246"/>
    </row>
    <row r="409" spans="1:6" ht="15" customHeight="1">
      <c r="A409" s="256">
        <v>403</v>
      </c>
      <c r="B409" s="62"/>
      <c r="C409" s="62"/>
      <c r="D409" s="63"/>
      <c r="E409" s="61"/>
      <c r="F409" s="246"/>
    </row>
    <row r="410" spans="1:6" ht="15" customHeight="1">
      <c r="A410" s="256">
        <v>404</v>
      </c>
      <c r="B410" s="62"/>
      <c r="C410" s="62"/>
      <c r="D410" s="63"/>
      <c r="E410" s="61"/>
      <c r="F410" s="246"/>
    </row>
    <row r="411" spans="1:6" ht="15" customHeight="1">
      <c r="A411" s="256">
        <v>405</v>
      </c>
      <c r="B411" s="62"/>
      <c r="C411" s="62"/>
      <c r="D411" s="63"/>
      <c r="E411" s="61"/>
      <c r="F411" s="246"/>
    </row>
    <row r="412" spans="1:6" ht="15" customHeight="1">
      <c r="A412" s="256">
        <v>406</v>
      </c>
      <c r="B412" s="62"/>
      <c r="C412" s="62"/>
      <c r="D412" s="63"/>
      <c r="E412" s="61"/>
      <c r="F412" s="246"/>
    </row>
    <row r="413" spans="1:6" ht="15" customHeight="1">
      <c r="A413" s="256">
        <v>407</v>
      </c>
      <c r="B413" s="62"/>
      <c r="C413" s="62"/>
      <c r="D413" s="63"/>
      <c r="E413" s="61"/>
      <c r="F413" s="246"/>
    </row>
    <row r="414" spans="1:6" ht="15" customHeight="1">
      <c r="A414" s="256">
        <v>408</v>
      </c>
      <c r="B414" s="62"/>
      <c r="C414" s="62"/>
      <c r="D414" s="63"/>
      <c r="E414" s="61"/>
      <c r="F414" s="246"/>
    </row>
    <row r="415" spans="1:6" ht="15" customHeight="1">
      <c r="A415" s="256">
        <v>409</v>
      </c>
      <c r="B415" s="62"/>
      <c r="C415" s="62"/>
      <c r="D415" s="63"/>
      <c r="E415" s="61"/>
      <c r="F415" s="246"/>
    </row>
    <row r="416" spans="1:6" ht="15" customHeight="1">
      <c r="A416" s="256">
        <v>410</v>
      </c>
      <c r="B416" s="62"/>
      <c r="C416" s="62"/>
      <c r="D416" s="63"/>
      <c r="E416" s="61"/>
      <c r="F416" s="246"/>
    </row>
    <row r="417" spans="1:6" ht="15" customHeight="1">
      <c r="A417" s="256">
        <v>411</v>
      </c>
      <c r="B417" s="62"/>
      <c r="C417" s="62"/>
      <c r="D417" s="63"/>
      <c r="E417" s="61"/>
      <c r="F417" s="246"/>
    </row>
    <row r="418" spans="1:6" ht="15" customHeight="1">
      <c r="A418" s="256">
        <v>412</v>
      </c>
      <c r="B418" s="62"/>
      <c r="C418" s="62"/>
      <c r="D418" s="63"/>
      <c r="E418" s="61"/>
      <c r="F418" s="246"/>
    </row>
    <row r="419" spans="1:6" ht="15" customHeight="1">
      <c r="A419" s="256">
        <v>413</v>
      </c>
      <c r="B419" s="62"/>
      <c r="C419" s="62"/>
      <c r="D419" s="63"/>
      <c r="E419" s="61"/>
      <c r="F419" s="246"/>
    </row>
    <row r="420" spans="1:6" ht="15" customHeight="1">
      <c r="A420" s="256">
        <v>414</v>
      </c>
      <c r="B420" s="62"/>
      <c r="C420" s="62"/>
      <c r="D420" s="63"/>
      <c r="E420" s="61"/>
      <c r="F420" s="246"/>
    </row>
    <row r="421" spans="1:6" ht="15" customHeight="1">
      <c r="A421" s="256">
        <v>415</v>
      </c>
      <c r="B421" s="62"/>
      <c r="C421" s="62"/>
      <c r="D421" s="63"/>
      <c r="E421" s="61"/>
      <c r="F421" s="246"/>
    </row>
    <row r="422" spans="1:6" ht="15" customHeight="1">
      <c r="A422" s="256">
        <v>416</v>
      </c>
      <c r="B422" s="62"/>
      <c r="C422" s="62"/>
      <c r="D422" s="63"/>
      <c r="E422" s="61"/>
      <c r="F422" s="246"/>
    </row>
    <row r="423" spans="1:6" ht="15" customHeight="1">
      <c r="A423" s="256">
        <v>417</v>
      </c>
      <c r="B423" s="62"/>
      <c r="C423" s="62"/>
      <c r="D423" s="63"/>
      <c r="E423" s="61"/>
      <c r="F423" s="246"/>
    </row>
    <row r="424" spans="1:6" ht="15" customHeight="1">
      <c r="A424" s="256">
        <v>418</v>
      </c>
      <c r="B424" s="62"/>
      <c r="C424" s="62"/>
      <c r="D424" s="63"/>
      <c r="E424" s="61"/>
      <c r="F424" s="246"/>
    </row>
    <row r="425" spans="1:6" ht="15" customHeight="1">
      <c r="A425" s="256">
        <v>419</v>
      </c>
      <c r="B425" s="62"/>
      <c r="C425" s="62"/>
      <c r="D425" s="63"/>
      <c r="E425" s="61"/>
      <c r="F425" s="246"/>
    </row>
    <row r="426" spans="1:6" ht="15" customHeight="1">
      <c r="A426" s="256">
        <v>420</v>
      </c>
      <c r="B426" s="62"/>
      <c r="C426" s="62"/>
      <c r="D426" s="63"/>
      <c r="E426" s="61"/>
      <c r="F426" s="246"/>
    </row>
    <row r="427" spans="1:6" ht="15" customHeight="1">
      <c r="A427" s="256">
        <v>421</v>
      </c>
      <c r="B427" s="62"/>
      <c r="C427" s="62"/>
      <c r="D427" s="63"/>
      <c r="E427" s="61"/>
      <c r="F427" s="246"/>
    </row>
    <row r="428" spans="1:6" ht="15" customHeight="1">
      <c r="A428" s="256">
        <v>422</v>
      </c>
      <c r="B428" s="62"/>
      <c r="C428" s="62"/>
      <c r="D428" s="63"/>
      <c r="E428" s="61"/>
      <c r="F428" s="246"/>
    </row>
    <row r="429" spans="1:6" ht="15" customHeight="1">
      <c r="A429" s="256">
        <v>423</v>
      </c>
      <c r="B429" s="62"/>
      <c r="C429" s="62"/>
      <c r="D429" s="63"/>
      <c r="E429" s="61"/>
      <c r="F429" s="246"/>
    </row>
    <row r="430" spans="1:6" ht="15" customHeight="1">
      <c r="A430" s="256">
        <v>424</v>
      </c>
      <c r="B430" s="62"/>
      <c r="C430" s="62"/>
      <c r="D430" s="63"/>
      <c r="E430" s="61"/>
      <c r="F430" s="246"/>
    </row>
    <row r="431" spans="1:6" ht="15" customHeight="1">
      <c r="A431" s="256">
        <v>425</v>
      </c>
      <c r="B431" s="62"/>
      <c r="C431" s="62"/>
      <c r="D431" s="63"/>
      <c r="E431" s="61"/>
      <c r="F431" s="246"/>
    </row>
    <row r="432" spans="1:6" ht="15" customHeight="1">
      <c r="A432" s="256">
        <v>426</v>
      </c>
      <c r="B432" s="62"/>
      <c r="C432" s="62"/>
      <c r="D432" s="63"/>
      <c r="E432" s="61"/>
      <c r="F432" s="246"/>
    </row>
    <row r="433" spans="1:6" ht="15" customHeight="1">
      <c r="A433" s="256">
        <v>427</v>
      </c>
      <c r="B433" s="62"/>
      <c r="C433" s="62"/>
      <c r="D433" s="63"/>
      <c r="E433" s="61"/>
      <c r="F433" s="246"/>
    </row>
    <row r="434" spans="1:6" ht="15" customHeight="1">
      <c r="A434" s="256">
        <v>428</v>
      </c>
      <c r="B434" s="62"/>
      <c r="C434" s="62"/>
      <c r="D434" s="63"/>
      <c r="E434" s="61"/>
      <c r="F434" s="246"/>
    </row>
    <row r="435" spans="1:6" ht="15" customHeight="1">
      <c r="A435" s="256">
        <v>429</v>
      </c>
      <c r="B435" s="62"/>
      <c r="C435" s="62"/>
      <c r="D435" s="63"/>
      <c r="E435" s="61"/>
      <c r="F435" s="246"/>
    </row>
    <row r="436" spans="1:6" ht="15" customHeight="1">
      <c r="A436" s="256">
        <v>430</v>
      </c>
      <c r="B436" s="62"/>
      <c r="C436" s="62"/>
      <c r="D436" s="63"/>
      <c r="E436" s="61"/>
      <c r="F436" s="246"/>
    </row>
    <row r="437" spans="1:6" ht="15" customHeight="1">
      <c r="A437" s="256">
        <v>431</v>
      </c>
      <c r="B437" s="62"/>
      <c r="C437" s="62"/>
      <c r="D437" s="63"/>
      <c r="E437" s="61"/>
      <c r="F437" s="246"/>
    </row>
    <row r="438" spans="1:6" ht="15" customHeight="1">
      <c r="A438" s="256">
        <v>432</v>
      </c>
      <c r="B438" s="62"/>
      <c r="C438" s="62"/>
      <c r="D438" s="63"/>
      <c r="E438" s="61"/>
      <c r="F438" s="246"/>
    </row>
    <row r="439" spans="1:6" ht="15" customHeight="1">
      <c r="A439" s="256">
        <v>433</v>
      </c>
      <c r="B439" s="62"/>
      <c r="C439" s="62"/>
      <c r="D439" s="63"/>
      <c r="E439" s="61"/>
      <c r="F439" s="246"/>
    </row>
    <row r="440" spans="1:6" ht="15" customHeight="1">
      <c r="A440" s="256">
        <v>434</v>
      </c>
      <c r="B440" s="62"/>
      <c r="C440" s="62"/>
      <c r="D440" s="63"/>
      <c r="E440" s="61"/>
      <c r="F440" s="246"/>
    </row>
    <row r="441" spans="1:6" ht="15" customHeight="1">
      <c r="A441" s="256">
        <v>435</v>
      </c>
      <c r="B441" s="62"/>
      <c r="C441" s="62"/>
      <c r="D441" s="63"/>
      <c r="E441" s="61"/>
      <c r="F441" s="246"/>
    </row>
    <row r="442" spans="1:6" ht="15" customHeight="1">
      <c r="A442" s="256">
        <v>436</v>
      </c>
      <c r="B442" s="62"/>
      <c r="C442" s="62"/>
      <c r="D442" s="63"/>
      <c r="E442" s="61"/>
      <c r="F442" s="246"/>
    </row>
    <row r="443" spans="1:6" ht="15" customHeight="1">
      <c r="A443" s="256">
        <v>437</v>
      </c>
      <c r="B443" s="62"/>
      <c r="C443" s="62"/>
      <c r="D443" s="63"/>
      <c r="E443" s="61"/>
      <c r="F443" s="246"/>
    </row>
    <row r="444" spans="1:6" ht="15" customHeight="1">
      <c r="A444" s="256">
        <v>438</v>
      </c>
      <c r="B444" s="62"/>
      <c r="C444" s="62"/>
      <c r="D444" s="63"/>
      <c r="E444" s="61"/>
      <c r="F444" s="246"/>
    </row>
    <row r="445" spans="1:6" ht="15" customHeight="1">
      <c r="A445" s="256">
        <v>439</v>
      </c>
      <c r="B445" s="62"/>
      <c r="C445" s="62"/>
      <c r="D445" s="63"/>
      <c r="E445" s="61"/>
      <c r="F445" s="246"/>
    </row>
    <row r="446" spans="1:6" ht="15" customHeight="1">
      <c r="A446" s="256">
        <v>440</v>
      </c>
      <c r="B446" s="62"/>
      <c r="C446" s="62"/>
      <c r="D446" s="63"/>
      <c r="E446" s="61"/>
      <c r="F446" s="246"/>
    </row>
    <row r="447" spans="1:6" ht="15" customHeight="1">
      <c r="A447" s="256">
        <v>441</v>
      </c>
      <c r="B447" s="62"/>
      <c r="C447" s="62"/>
      <c r="D447" s="63"/>
      <c r="E447" s="61"/>
      <c r="F447" s="246"/>
    </row>
    <row r="448" spans="1:6" ht="15" customHeight="1">
      <c r="A448" s="256">
        <v>442</v>
      </c>
      <c r="B448" s="62"/>
      <c r="C448" s="62"/>
      <c r="D448" s="63"/>
      <c r="E448" s="61"/>
      <c r="F448" s="246"/>
    </row>
    <row r="449" spans="1:6" ht="15" customHeight="1">
      <c r="A449" s="256">
        <v>443</v>
      </c>
      <c r="B449" s="62"/>
      <c r="C449" s="62"/>
      <c r="D449" s="63"/>
      <c r="E449" s="61"/>
      <c r="F449" s="246"/>
    </row>
    <row r="450" spans="1:6" ht="15" customHeight="1">
      <c r="A450" s="256">
        <v>444</v>
      </c>
      <c r="B450" s="62"/>
      <c r="C450" s="62"/>
      <c r="D450" s="63"/>
      <c r="E450" s="61"/>
      <c r="F450" s="246"/>
    </row>
    <row r="451" spans="1:6" ht="15" customHeight="1">
      <c r="A451" s="256">
        <v>445</v>
      </c>
      <c r="B451" s="62"/>
      <c r="C451" s="62"/>
      <c r="D451" s="63"/>
      <c r="E451" s="61"/>
      <c r="F451" s="246"/>
    </row>
    <row r="452" spans="1:6" ht="15" customHeight="1">
      <c r="A452" s="256">
        <v>446</v>
      </c>
      <c r="B452" s="62"/>
      <c r="C452" s="62"/>
      <c r="D452" s="63"/>
      <c r="E452" s="61"/>
      <c r="F452" s="246"/>
    </row>
    <row r="453" spans="1:6" ht="15" customHeight="1">
      <c r="A453" s="256">
        <v>447</v>
      </c>
      <c r="B453" s="62"/>
      <c r="C453" s="62"/>
      <c r="D453" s="63"/>
      <c r="E453" s="61"/>
      <c r="F453" s="246"/>
    </row>
    <row r="454" spans="1:6" ht="15" customHeight="1">
      <c r="A454" s="256">
        <v>448</v>
      </c>
      <c r="B454" s="62"/>
      <c r="C454" s="62"/>
      <c r="D454" s="63"/>
      <c r="E454" s="61"/>
      <c r="F454" s="246"/>
    </row>
    <row r="455" spans="1:6" ht="15" customHeight="1">
      <c r="A455" s="256">
        <v>449</v>
      </c>
      <c r="B455" s="62"/>
      <c r="C455" s="62"/>
      <c r="D455" s="63"/>
      <c r="E455" s="61"/>
      <c r="F455" s="246"/>
    </row>
    <row r="456" spans="1:6" ht="15" customHeight="1">
      <c r="A456" s="256">
        <v>450</v>
      </c>
      <c r="B456" s="62"/>
      <c r="C456" s="62"/>
      <c r="D456" s="63"/>
      <c r="E456" s="61"/>
      <c r="F456" s="246"/>
    </row>
    <row r="457" spans="1:6" ht="15" customHeight="1">
      <c r="A457" s="256">
        <v>451</v>
      </c>
      <c r="B457" s="62"/>
      <c r="C457" s="62"/>
      <c r="D457" s="63"/>
      <c r="E457" s="61"/>
      <c r="F457" s="246"/>
    </row>
    <row r="458" spans="1:6" ht="15" customHeight="1">
      <c r="A458" s="256">
        <v>452</v>
      </c>
      <c r="B458" s="62"/>
      <c r="C458" s="62"/>
      <c r="D458" s="63"/>
      <c r="E458" s="61"/>
      <c r="F458" s="246"/>
    </row>
    <row r="459" spans="1:6" ht="15" customHeight="1">
      <c r="A459" s="256">
        <v>453</v>
      </c>
      <c r="B459" s="62"/>
      <c r="C459" s="62"/>
      <c r="D459" s="63"/>
      <c r="E459" s="61"/>
      <c r="F459" s="246"/>
    </row>
    <row r="460" spans="1:6" ht="15" customHeight="1">
      <c r="A460" s="256">
        <v>454</v>
      </c>
      <c r="B460" s="62"/>
      <c r="C460" s="62"/>
      <c r="D460" s="63"/>
      <c r="E460" s="61"/>
      <c r="F460" s="246"/>
    </row>
    <row r="461" spans="1:6" ht="15" customHeight="1">
      <c r="A461" s="256">
        <v>455</v>
      </c>
      <c r="B461" s="62"/>
      <c r="C461" s="62"/>
      <c r="D461" s="63"/>
      <c r="E461" s="61"/>
      <c r="F461" s="246"/>
    </row>
    <row r="462" spans="1:6" ht="15" customHeight="1">
      <c r="A462" s="256">
        <v>456</v>
      </c>
      <c r="B462" s="62"/>
      <c r="C462" s="62"/>
      <c r="D462" s="63"/>
      <c r="E462" s="61"/>
      <c r="F462" s="246"/>
    </row>
    <row r="463" spans="1:6" ht="15" customHeight="1">
      <c r="A463" s="256">
        <v>457</v>
      </c>
      <c r="B463" s="62"/>
      <c r="C463" s="62"/>
      <c r="D463" s="63"/>
      <c r="E463" s="61"/>
      <c r="F463" s="246"/>
    </row>
    <row r="464" spans="1:6" ht="15" customHeight="1">
      <c r="A464" s="256">
        <v>458</v>
      </c>
      <c r="B464" s="62"/>
      <c r="C464" s="62"/>
      <c r="D464" s="63"/>
      <c r="E464" s="61"/>
      <c r="F464" s="246"/>
    </row>
    <row r="465" spans="1:6" ht="15" customHeight="1">
      <c r="A465" s="256">
        <v>459</v>
      </c>
      <c r="B465" s="62"/>
      <c r="C465" s="62"/>
      <c r="D465" s="63"/>
      <c r="E465" s="61"/>
      <c r="F465" s="246"/>
    </row>
    <row r="466" spans="1:6" ht="15" customHeight="1">
      <c r="A466" s="256">
        <v>460</v>
      </c>
      <c r="B466" s="62"/>
      <c r="C466" s="62"/>
      <c r="D466" s="63"/>
      <c r="E466" s="61"/>
      <c r="F466" s="246"/>
    </row>
    <row r="467" spans="1:6" ht="15" customHeight="1">
      <c r="A467" s="256">
        <v>461</v>
      </c>
      <c r="B467" s="62"/>
      <c r="C467" s="62"/>
      <c r="D467" s="63"/>
      <c r="E467" s="61"/>
      <c r="F467" s="246"/>
    </row>
    <row r="468" spans="1:6" ht="15" customHeight="1">
      <c r="A468" s="256">
        <v>462</v>
      </c>
      <c r="B468" s="62"/>
      <c r="C468" s="62"/>
      <c r="D468" s="63"/>
      <c r="E468" s="61"/>
      <c r="F468" s="246"/>
    </row>
    <row r="469" spans="1:6" ht="15" customHeight="1">
      <c r="A469" s="256">
        <v>463</v>
      </c>
      <c r="B469" s="62"/>
      <c r="C469" s="62"/>
      <c r="D469" s="63"/>
      <c r="E469" s="61"/>
      <c r="F469" s="246"/>
    </row>
    <row r="470" spans="1:6" ht="15" customHeight="1">
      <c r="A470" s="256">
        <v>464</v>
      </c>
      <c r="B470" s="62"/>
      <c r="C470" s="62"/>
      <c r="D470" s="63"/>
      <c r="E470" s="61"/>
      <c r="F470" s="246"/>
    </row>
    <row r="471" spans="1:6" ht="15" customHeight="1">
      <c r="A471" s="256">
        <v>465</v>
      </c>
      <c r="B471" s="62"/>
      <c r="C471" s="62"/>
      <c r="D471" s="63"/>
      <c r="E471" s="61"/>
      <c r="F471" s="246"/>
    </row>
    <row r="472" spans="1:6" ht="15" customHeight="1">
      <c r="A472" s="256">
        <v>466</v>
      </c>
      <c r="B472" s="62"/>
      <c r="C472" s="62"/>
      <c r="D472" s="63"/>
      <c r="E472" s="61"/>
      <c r="F472" s="246"/>
    </row>
    <row r="473" spans="1:6" ht="15" customHeight="1">
      <c r="A473" s="256">
        <v>467</v>
      </c>
      <c r="B473" s="62"/>
      <c r="C473" s="62"/>
      <c r="D473" s="63"/>
      <c r="E473" s="61"/>
      <c r="F473" s="246"/>
    </row>
    <row r="474" spans="1:6" ht="15" customHeight="1">
      <c r="A474" s="256">
        <v>468</v>
      </c>
      <c r="B474" s="62"/>
      <c r="C474" s="62"/>
      <c r="D474" s="63"/>
      <c r="E474" s="61"/>
      <c r="F474" s="246"/>
    </row>
    <row r="475" spans="1:6" ht="15" customHeight="1">
      <c r="A475" s="256">
        <v>469</v>
      </c>
      <c r="B475" s="62"/>
      <c r="C475" s="62"/>
      <c r="D475" s="63"/>
      <c r="E475" s="61"/>
      <c r="F475" s="246"/>
    </row>
    <row r="476" spans="1:6" ht="15" customHeight="1">
      <c r="A476" s="256">
        <v>470</v>
      </c>
      <c r="B476" s="62"/>
      <c r="C476" s="62"/>
      <c r="D476" s="63"/>
      <c r="E476" s="61"/>
      <c r="F476" s="246"/>
    </row>
    <row r="477" spans="1:6" ht="15" customHeight="1">
      <c r="A477" s="256">
        <v>471</v>
      </c>
      <c r="B477" s="62"/>
      <c r="C477" s="62"/>
      <c r="D477" s="63"/>
      <c r="E477" s="61"/>
      <c r="F477" s="246"/>
    </row>
    <row r="478" spans="1:6" ht="15" customHeight="1">
      <c r="A478" s="256">
        <v>472</v>
      </c>
      <c r="B478" s="62"/>
      <c r="C478" s="62"/>
      <c r="D478" s="63"/>
      <c r="E478" s="61"/>
      <c r="F478" s="246"/>
    </row>
    <row r="479" spans="1:6" ht="15" customHeight="1">
      <c r="A479" s="256">
        <v>473</v>
      </c>
      <c r="B479" s="62"/>
      <c r="C479" s="62"/>
      <c r="D479" s="63"/>
      <c r="E479" s="61"/>
      <c r="F479" s="246"/>
    </row>
    <row r="480" spans="1:6" ht="15" customHeight="1">
      <c r="A480" s="256">
        <v>474</v>
      </c>
      <c r="B480" s="62"/>
      <c r="C480" s="62"/>
      <c r="D480" s="63"/>
      <c r="E480" s="61"/>
      <c r="F480" s="246"/>
    </row>
    <row r="481" spans="1:6" ht="15" customHeight="1">
      <c r="A481" s="256">
        <v>475</v>
      </c>
      <c r="B481" s="62"/>
      <c r="C481" s="62"/>
      <c r="D481" s="63"/>
      <c r="E481" s="61"/>
      <c r="F481" s="246"/>
    </row>
    <row r="482" spans="1:6" ht="15" customHeight="1">
      <c r="A482" s="256">
        <v>476</v>
      </c>
      <c r="B482" s="62"/>
      <c r="C482" s="62"/>
      <c r="D482" s="63"/>
      <c r="E482" s="61"/>
      <c r="F482" s="246"/>
    </row>
    <row r="483" spans="1:6" ht="15" customHeight="1">
      <c r="A483" s="256">
        <v>477</v>
      </c>
      <c r="B483" s="62"/>
      <c r="C483" s="62"/>
      <c r="D483" s="63"/>
      <c r="E483" s="61"/>
      <c r="F483" s="246"/>
    </row>
    <row r="484" spans="1:6" ht="15" customHeight="1">
      <c r="A484" s="256">
        <v>478</v>
      </c>
      <c r="B484" s="62"/>
      <c r="C484" s="62"/>
      <c r="D484" s="63"/>
      <c r="E484" s="61"/>
      <c r="F484" s="246"/>
    </row>
    <row r="485" spans="1:6" ht="15" customHeight="1">
      <c r="A485" s="256">
        <v>479</v>
      </c>
      <c r="B485" s="62"/>
      <c r="C485" s="62"/>
      <c r="D485" s="63"/>
      <c r="E485" s="61"/>
      <c r="F485" s="246"/>
    </row>
    <row r="486" spans="1:6" ht="15" customHeight="1">
      <c r="A486" s="256">
        <v>480</v>
      </c>
      <c r="B486" s="62"/>
      <c r="C486" s="62"/>
      <c r="D486" s="63"/>
      <c r="E486" s="61"/>
      <c r="F486" s="246"/>
    </row>
    <row r="487" spans="1:6" ht="15" customHeight="1">
      <c r="A487" s="256">
        <v>481</v>
      </c>
      <c r="B487" s="62"/>
      <c r="C487" s="62"/>
      <c r="D487" s="63"/>
      <c r="E487" s="61"/>
      <c r="F487" s="246"/>
    </row>
    <row r="488" spans="1:6" ht="15" customHeight="1">
      <c r="A488" s="256">
        <v>482</v>
      </c>
      <c r="B488" s="62"/>
      <c r="C488" s="62"/>
      <c r="D488" s="63"/>
      <c r="E488" s="61"/>
      <c r="F488" s="246"/>
    </row>
    <row r="489" spans="1:6" ht="15" customHeight="1">
      <c r="A489" s="256">
        <v>483</v>
      </c>
      <c r="B489" s="62"/>
      <c r="C489" s="62"/>
      <c r="D489" s="63"/>
      <c r="E489" s="61"/>
      <c r="F489" s="246"/>
    </row>
    <row r="490" spans="1:6" ht="15" customHeight="1">
      <c r="A490" s="256">
        <v>484</v>
      </c>
      <c r="B490" s="62"/>
      <c r="C490" s="62"/>
      <c r="D490" s="63"/>
      <c r="E490" s="61"/>
      <c r="F490" s="246"/>
    </row>
    <row r="491" spans="1:6" ht="15" customHeight="1">
      <c r="A491" s="256">
        <v>485</v>
      </c>
      <c r="B491" s="62"/>
      <c r="C491" s="62"/>
      <c r="D491" s="63"/>
      <c r="E491" s="61"/>
      <c r="F491" s="246"/>
    </row>
    <row r="492" spans="1:6" ht="15" customHeight="1">
      <c r="A492" s="256">
        <v>486</v>
      </c>
      <c r="B492" s="62"/>
      <c r="C492" s="62"/>
      <c r="D492" s="63"/>
      <c r="E492" s="61"/>
      <c r="F492" s="246"/>
    </row>
    <row r="493" spans="1:6" ht="15" customHeight="1">
      <c r="A493" s="256">
        <v>487</v>
      </c>
      <c r="B493" s="62"/>
      <c r="C493" s="62"/>
      <c r="D493" s="63"/>
      <c r="E493" s="61"/>
      <c r="F493" s="246"/>
    </row>
    <row r="494" spans="1:6" ht="15" customHeight="1">
      <c r="A494" s="256">
        <v>488</v>
      </c>
      <c r="B494" s="62"/>
      <c r="C494" s="62"/>
      <c r="D494" s="63"/>
      <c r="E494" s="61"/>
      <c r="F494" s="246"/>
    </row>
    <row r="495" spans="1:6" ht="15" customHeight="1">
      <c r="A495" s="256">
        <v>489</v>
      </c>
      <c r="B495" s="62"/>
      <c r="C495" s="62"/>
      <c r="D495" s="63"/>
      <c r="E495" s="61"/>
      <c r="F495" s="246"/>
    </row>
    <row r="496" spans="1:6" ht="15" customHeight="1">
      <c r="A496" s="256">
        <v>490</v>
      </c>
      <c r="B496" s="62"/>
      <c r="C496" s="62"/>
      <c r="D496" s="63"/>
      <c r="E496" s="61"/>
      <c r="F496" s="246"/>
    </row>
    <row r="497" spans="1:6" ht="15" customHeight="1">
      <c r="A497" s="256">
        <v>491</v>
      </c>
      <c r="B497" s="62"/>
      <c r="C497" s="62"/>
      <c r="D497" s="63"/>
      <c r="E497" s="61"/>
      <c r="F497" s="246"/>
    </row>
    <row r="498" spans="1:6" ht="15" customHeight="1">
      <c r="A498" s="256">
        <v>492</v>
      </c>
      <c r="B498" s="62"/>
      <c r="C498" s="62"/>
      <c r="D498" s="63"/>
      <c r="E498" s="61"/>
      <c r="F498" s="246"/>
    </row>
    <row r="499" spans="1:6" ht="15" customHeight="1">
      <c r="A499" s="256">
        <v>493</v>
      </c>
      <c r="B499" s="62"/>
      <c r="C499" s="62"/>
      <c r="D499" s="63"/>
      <c r="E499" s="61"/>
      <c r="F499" s="246"/>
    </row>
    <row r="500" spans="1:6" ht="15" customHeight="1">
      <c r="A500" s="256">
        <v>494</v>
      </c>
      <c r="B500" s="62"/>
      <c r="C500" s="62"/>
      <c r="D500" s="63"/>
      <c r="E500" s="61"/>
      <c r="F500" s="246"/>
    </row>
    <row r="501" spans="1:6" ht="15" customHeight="1">
      <c r="A501" s="256">
        <v>495</v>
      </c>
      <c r="B501" s="59"/>
      <c r="C501" s="59"/>
      <c r="D501" s="60"/>
      <c r="E501" s="61"/>
      <c r="F501" s="246"/>
    </row>
    <row r="502" spans="1:6" ht="15" customHeight="1">
      <c r="A502" s="256">
        <v>496</v>
      </c>
      <c r="B502" s="62"/>
      <c r="C502" s="62"/>
      <c r="D502" s="63"/>
      <c r="E502" s="61"/>
      <c r="F502" s="246"/>
    </row>
    <row r="503" spans="1:6" ht="15" customHeight="1">
      <c r="A503" s="256">
        <v>497</v>
      </c>
      <c r="B503" s="62"/>
      <c r="C503" s="62"/>
      <c r="D503" s="63"/>
      <c r="E503" s="61"/>
      <c r="F503" s="246"/>
    </row>
    <row r="504" spans="1:6" ht="15" customHeight="1">
      <c r="A504" s="256">
        <v>498</v>
      </c>
      <c r="B504" s="62"/>
      <c r="C504" s="62"/>
      <c r="D504" s="63"/>
      <c r="E504" s="61"/>
      <c r="F504" s="246"/>
    </row>
    <row r="505" spans="1:6" ht="15" customHeight="1">
      <c r="A505" s="256">
        <v>499</v>
      </c>
      <c r="B505" s="62"/>
      <c r="C505" s="62"/>
      <c r="D505" s="63"/>
      <c r="E505" s="61"/>
      <c r="F505" s="246"/>
    </row>
    <row r="506" spans="1:6" ht="15" customHeight="1" thickBot="1">
      <c r="A506" s="257">
        <v>500</v>
      </c>
      <c r="B506" s="81"/>
      <c r="C506" s="81"/>
      <c r="D506" s="82"/>
      <c r="E506" s="83"/>
      <c r="F506" s="246"/>
    </row>
    <row r="507" spans="1:6" ht="15" customHeight="1" thickBot="1">
      <c r="A507" s="251"/>
      <c r="B507" s="251"/>
      <c r="C507" s="246"/>
      <c r="D507" s="258"/>
      <c r="E507" s="258"/>
      <c r="F507" s="246"/>
    </row>
    <row r="508" spans="1:6" ht="15" customHeight="1" thickBot="1">
      <c r="A508" s="259" t="s">
        <v>64</v>
      </c>
      <c r="B508" s="259"/>
      <c r="C508" s="259"/>
      <c r="D508" s="266">
        <f>SUM(D7:D506)</f>
        <v>0</v>
      </c>
      <c r="E508" s="266">
        <f>SUM(E7:E506)</f>
        <v>0</v>
      </c>
      <c r="F508" s="246"/>
    </row>
    <row r="509" spans="1:6" ht="15" customHeight="1">
      <c r="A509" s="260" t="s">
        <v>119</v>
      </c>
      <c r="B509" s="261" t="s">
        <v>122</v>
      </c>
      <c r="C509" s="260"/>
      <c r="D509" s="262"/>
      <c r="E509" s="262"/>
      <c r="F509" s="263"/>
    </row>
    <row r="510" spans="1:6" ht="15" customHeight="1">
      <c r="A510" s="260"/>
      <c r="B510" s="261" t="s">
        <v>123</v>
      </c>
      <c r="C510" s="260"/>
      <c r="D510" s="262"/>
      <c r="E510" s="262"/>
      <c r="F510" s="263"/>
    </row>
    <row r="511" spans="1:6" ht="15" customHeight="1">
      <c r="A511" s="260"/>
      <c r="B511" s="261" t="s">
        <v>124</v>
      </c>
      <c r="C511" s="260"/>
      <c r="D511" s="262"/>
      <c r="E511" s="262"/>
      <c r="F511" s="263"/>
    </row>
    <row r="512" spans="1:6" ht="15" customHeight="1">
      <c r="A512" s="264" t="s">
        <v>120</v>
      </c>
      <c r="B512" s="261" t="s">
        <v>121</v>
      </c>
      <c r="C512" s="263"/>
      <c r="D512" s="263"/>
      <c r="E512" s="263"/>
      <c r="F512" s="263"/>
    </row>
  </sheetData>
  <sheetProtection algorithmName="SHA-512" hashValue="s92TEYbzRAI94a0RV1JsW/HJE2r4BX9bB1Yaafdq0eX9KGlXlnITpQmjplb5eKAXbtTowc7KBbcf1/AM8EpKcg==" saltValue="UuudM5ZbIdeAvQ7jQY29zA==" spinCount="100000" sheet="1" formatCells="0" formatColumns="0" formatRows="0" insertColumns="0" insertRows="0" insertHyperlinks="0" deleteColumns="0" deleteRows="0" selectLockedCells="1" sort="0" autoFilter="0" pivotTables="0"/>
  <mergeCells count="4">
    <mergeCell ref="A1:E1"/>
    <mergeCell ref="A3:E3"/>
    <mergeCell ref="A4:E4"/>
    <mergeCell ref="A508:C508"/>
  </mergeCells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pageSetUpPr fitToPage="1"/>
  </sheetPr>
  <dimension ref="A1:N126"/>
  <sheetViews>
    <sheetView zoomScaleNormal="100" zoomScaleSheetLayoutView="100" zoomScalePageLayoutView="85" workbookViewId="0">
      <selection activeCell="P24" sqref="P24"/>
    </sheetView>
  </sheetViews>
  <sheetFormatPr defaultColWidth="9.140625" defaultRowHeight="12.75"/>
  <cols>
    <col min="1" max="1" width="3.7109375" style="269" customWidth="1"/>
    <col min="2" max="2" width="8" style="269" customWidth="1"/>
    <col min="3" max="3" width="8.28515625" style="269" customWidth="1"/>
    <col min="4" max="8" width="9.140625" style="269"/>
    <col min="9" max="9" width="14.140625" style="269" customWidth="1"/>
    <col min="10" max="10" width="27.42578125" style="269" customWidth="1"/>
    <col min="11" max="11" width="3" style="269" customWidth="1"/>
    <col min="12" max="16384" width="9.140625" style="269"/>
  </cols>
  <sheetData>
    <row r="1" spans="1:11" ht="25.5" customHeight="1">
      <c r="A1" s="163"/>
      <c r="B1" s="267" t="s">
        <v>54</v>
      </c>
      <c r="C1" s="267"/>
      <c r="D1" s="267"/>
      <c r="E1" s="267"/>
      <c r="F1" s="267"/>
      <c r="G1" s="267"/>
      <c r="H1" s="267"/>
      <c r="I1" s="267"/>
      <c r="J1" s="267"/>
      <c r="K1" s="268"/>
    </row>
    <row r="2" spans="1:11" ht="15" customHeight="1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11" ht="23.25" customHeight="1">
      <c r="A3" s="163"/>
      <c r="B3" s="270" t="s">
        <v>116</v>
      </c>
      <c r="C3" s="270"/>
      <c r="D3" s="270"/>
      <c r="E3" s="270"/>
      <c r="F3" s="270"/>
      <c r="G3" s="270"/>
      <c r="H3" s="270"/>
      <c r="I3" s="270"/>
      <c r="J3" s="270"/>
      <c r="K3" s="271"/>
    </row>
    <row r="4" spans="1:11" ht="12.75" hidden="1" customHeight="1">
      <c r="A4" s="163"/>
      <c r="B4" s="272"/>
      <c r="C4" s="272"/>
      <c r="D4" s="272"/>
      <c r="E4" s="272"/>
      <c r="F4" s="272"/>
      <c r="G4" s="272"/>
      <c r="H4" s="272"/>
      <c r="I4" s="272"/>
      <c r="J4" s="272"/>
      <c r="K4" s="271"/>
    </row>
    <row r="5" spans="1:11" ht="15" customHeight="1">
      <c r="A5" s="163"/>
      <c r="B5" s="272"/>
      <c r="C5" s="272"/>
      <c r="D5" s="270"/>
      <c r="E5" s="270"/>
      <c r="F5" s="270"/>
      <c r="G5" s="270"/>
      <c r="H5" s="270"/>
      <c r="I5" s="270"/>
      <c r="J5" s="272"/>
      <c r="K5" s="271"/>
    </row>
    <row r="6" spans="1:11" ht="15" customHeight="1" thickBot="1">
      <c r="A6" s="163"/>
      <c r="B6" s="273"/>
      <c r="C6" s="273"/>
      <c r="D6" s="163"/>
      <c r="E6" s="163"/>
      <c r="F6" s="163"/>
      <c r="G6" s="163"/>
      <c r="H6" s="163"/>
      <c r="I6" s="163"/>
      <c r="J6" s="163"/>
      <c r="K6" s="163"/>
    </row>
    <row r="7" spans="1:11" ht="15" customHeight="1" thickBot="1">
      <c r="A7" s="163"/>
      <c r="B7" s="274" t="s">
        <v>22</v>
      </c>
      <c r="C7" s="275"/>
      <c r="D7" s="276" t="s">
        <v>88</v>
      </c>
      <c r="E7" s="277"/>
      <c r="F7" s="277"/>
      <c r="G7" s="277"/>
      <c r="H7" s="277"/>
      <c r="I7" s="275"/>
      <c r="J7" s="278" t="s">
        <v>23</v>
      </c>
      <c r="K7" s="163"/>
    </row>
    <row r="8" spans="1:11" ht="15" customHeight="1">
      <c r="A8" s="163">
        <v>1</v>
      </c>
      <c r="B8" s="225"/>
      <c r="C8" s="226"/>
      <c r="D8" s="227"/>
      <c r="E8" s="227"/>
      <c r="F8" s="227"/>
      <c r="G8" s="227"/>
      <c r="H8" s="227"/>
      <c r="I8" s="227"/>
      <c r="J8" s="52"/>
      <c r="K8" s="163"/>
    </row>
    <row r="9" spans="1:11" ht="15" customHeight="1">
      <c r="A9" s="163">
        <v>2</v>
      </c>
      <c r="B9" s="218"/>
      <c r="C9" s="222"/>
      <c r="D9" s="220"/>
      <c r="E9" s="223"/>
      <c r="F9" s="223"/>
      <c r="G9" s="223"/>
      <c r="H9" s="223"/>
      <c r="I9" s="224"/>
      <c r="J9" s="53"/>
      <c r="K9" s="163"/>
    </row>
    <row r="10" spans="1:11" ht="15" customHeight="1">
      <c r="A10" s="163">
        <v>3</v>
      </c>
      <c r="B10" s="218"/>
      <c r="C10" s="222"/>
      <c r="D10" s="220"/>
      <c r="E10" s="223"/>
      <c r="F10" s="223"/>
      <c r="G10" s="223"/>
      <c r="H10" s="223"/>
      <c r="I10" s="224"/>
      <c r="J10" s="53"/>
      <c r="K10" s="163"/>
    </row>
    <row r="11" spans="1:11" ht="15" customHeight="1">
      <c r="A11" s="163">
        <v>4</v>
      </c>
      <c r="B11" s="218"/>
      <c r="C11" s="222"/>
      <c r="D11" s="220"/>
      <c r="E11" s="223"/>
      <c r="F11" s="223"/>
      <c r="G11" s="223"/>
      <c r="H11" s="223"/>
      <c r="I11" s="224"/>
      <c r="J11" s="53"/>
      <c r="K11" s="163"/>
    </row>
    <row r="12" spans="1:11" ht="15" customHeight="1">
      <c r="A12" s="163">
        <v>5</v>
      </c>
      <c r="B12" s="218"/>
      <c r="C12" s="219"/>
      <c r="D12" s="220"/>
      <c r="E12" s="221"/>
      <c r="F12" s="221"/>
      <c r="G12" s="221"/>
      <c r="H12" s="221"/>
      <c r="I12" s="219"/>
      <c r="J12" s="53"/>
      <c r="K12" s="163"/>
    </row>
    <row r="13" spans="1:11" ht="15" customHeight="1">
      <c r="A13" s="163">
        <v>6</v>
      </c>
      <c r="B13" s="218"/>
      <c r="C13" s="219"/>
      <c r="D13" s="220"/>
      <c r="E13" s="221"/>
      <c r="F13" s="221"/>
      <c r="G13" s="221"/>
      <c r="H13" s="221"/>
      <c r="I13" s="219"/>
      <c r="J13" s="53"/>
      <c r="K13" s="163"/>
    </row>
    <row r="14" spans="1:11" ht="15" customHeight="1">
      <c r="A14" s="163">
        <v>7</v>
      </c>
      <c r="B14" s="218"/>
      <c r="C14" s="219"/>
      <c r="D14" s="220"/>
      <c r="E14" s="221"/>
      <c r="F14" s="221"/>
      <c r="G14" s="221"/>
      <c r="H14" s="221"/>
      <c r="I14" s="219"/>
      <c r="J14" s="53"/>
      <c r="K14" s="163"/>
    </row>
    <row r="15" spans="1:11" ht="15" customHeight="1">
      <c r="A15" s="163">
        <v>8</v>
      </c>
      <c r="B15" s="218"/>
      <c r="C15" s="219"/>
      <c r="D15" s="220"/>
      <c r="E15" s="221"/>
      <c r="F15" s="221"/>
      <c r="G15" s="221"/>
      <c r="H15" s="221"/>
      <c r="I15" s="219"/>
      <c r="J15" s="53"/>
      <c r="K15" s="163"/>
    </row>
    <row r="16" spans="1:11" ht="15" customHeight="1">
      <c r="A16" s="163">
        <v>9</v>
      </c>
      <c r="B16" s="218"/>
      <c r="C16" s="219"/>
      <c r="D16" s="220"/>
      <c r="E16" s="221"/>
      <c r="F16" s="221"/>
      <c r="G16" s="221"/>
      <c r="H16" s="221"/>
      <c r="I16" s="219"/>
      <c r="J16" s="53"/>
      <c r="K16" s="163"/>
    </row>
    <row r="17" spans="1:11" ht="15" customHeight="1">
      <c r="A17" s="163">
        <v>10</v>
      </c>
      <c r="B17" s="218"/>
      <c r="C17" s="219"/>
      <c r="D17" s="220"/>
      <c r="E17" s="221"/>
      <c r="F17" s="221"/>
      <c r="G17" s="221"/>
      <c r="H17" s="221"/>
      <c r="I17" s="219"/>
      <c r="J17" s="53"/>
      <c r="K17" s="163"/>
    </row>
    <row r="18" spans="1:11" ht="15" customHeight="1">
      <c r="A18" s="163">
        <v>11</v>
      </c>
      <c r="B18" s="218"/>
      <c r="C18" s="219"/>
      <c r="D18" s="220"/>
      <c r="E18" s="221"/>
      <c r="F18" s="221"/>
      <c r="G18" s="221"/>
      <c r="H18" s="221"/>
      <c r="I18" s="219"/>
      <c r="J18" s="53"/>
      <c r="K18" s="163"/>
    </row>
    <row r="19" spans="1:11" ht="15" customHeight="1">
      <c r="A19" s="163">
        <v>12</v>
      </c>
      <c r="B19" s="218"/>
      <c r="C19" s="219"/>
      <c r="D19" s="220"/>
      <c r="E19" s="221"/>
      <c r="F19" s="221"/>
      <c r="G19" s="221"/>
      <c r="H19" s="221"/>
      <c r="I19" s="219"/>
      <c r="J19" s="53"/>
      <c r="K19" s="163"/>
    </row>
    <row r="20" spans="1:11" ht="15" customHeight="1">
      <c r="A20" s="163">
        <v>13</v>
      </c>
      <c r="B20" s="218"/>
      <c r="C20" s="219"/>
      <c r="D20" s="220"/>
      <c r="E20" s="221"/>
      <c r="F20" s="221"/>
      <c r="G20" s="221"/>
      <c r="H20" s="221"/>
      <c r="I20" s="219"/>
      <c r="J20" s="53"/>
      <c r="K20" s="163"/>
    </row>
    <row r="21" spans="1:11" ht="15" customHeight="1">
      <c r="A21" s="163">
        <v>14</v>
      </c>
      <c r="B21" s="218"/>
      <c r="C21" s="219"/>
      <c r="D21" s="220"/>
      <c r="E21" s="221"/>
      <c r="F21" s="221"/>
      <c r="G21" s="221"/>
      <c r="H21" s="221"/>
      <c r="I21" s="219"/>
      <c r="J21" s="53"/>
      <c r="K21" s="163"/>
    </row>
    <row r="22" spans="1:11" ht="15" customHeight="1">
      <c r="A22" s="163">
        <v>15</v>
      </c>
      <c r="B22" s="218"/>
      <c r="C22" s="219"/>
      <c r="D22" s="220"/>
      <c r="E22" s="221"/>
      <c r="F22" s="221"/>
      <c r="G22" s="221"/>
      <c r="H22" s="221"/>
      <c r="I22" s="219"/>
      <c r="J22" s="53"/>
      <c r="K22" s="163"/>
    </row>
    <row r="23" spans="1:11" ht="15" customHeight="1">
      <c r="A23" s="163">
        <v>16</v>
      </c>
      <c r="B23" s="218"/>
      <c r="C23" s="219"/>
      <c r="D23" s="220"/>
      <c r="E23" s="221"/>
      <c r="F23" s="221"/>
      <c r="G23" s="221"/>
      <c r="H23" s="221"/>
      <c r="I23" s="219"/>
      <c r="J23" s="53"/>
      <c r="K23" s="163"/>
    </row>
    <row r="24" spans="1:11" ht="15" customHeight="1">
      <c r="A24" s="163">
        <v>17</v>
      </c>
      <c r="B24" s="218"/>
      <c r="C24" s="219"/>
      <c r="D24" s="220"/>
      <c r="E24" s="221"/>
      <c r="F24" s="221"/>
      <c r="G24" s="221"/>
      <c r="H24" s="221"/>
      <c r="I24" s="219"/>
      <c r="J24" s="53"/>
      <c r="K24" s="163"/>
    </row>
    <row r="25" spans="1:11" ht="15" customHeight="1">
      <c r="A25" s="163">
        <v>18</v>
      </c>
      <c r="B25" s="218"/>
      <c r="C25" s="219"/>
      <c r="D25" s="220"/>
      <c r="E25" s="221"/>
      <c r="F25" s="221"/>
      <c r="G25" s="221"/>
      <c r="H25" s="221"/>
      <c r="I25" s="219"/>
      <c r="J25" s="53"/>
      <c r="K25" s="163"/>
    </row>
    <row r="26" spans="1:11" ht="15" customHeight="1">
      <c r="A26" s="163">
        <v>19</v>
      </c>
      <c r="B26" s="218"/>
      <c r="C26" s="219"/>
      <c r="D26" s="220"/>
      <c r="E26" s="221"/>
      <c r="F26" s="221"/>
      <c r="G26" s="221"/>
      <c r="H26" s="221"/>
      <c r="I26" s="219"/>
      <c r="J26" s="53"/>
      <c r="K26" s="163"/>
    </row>
    <row r="27" spans="1:11" ht="15" customHeight="1">
      <c r="A27" s="163">
        <v>20</v>
      </c>
      <c r="B27" s="218"/>
      <c r="C27" s="219"/>
      <c r="D27" s="220"/>
      <c r="E27" s="221"/>
      <c r="F27" s="221"/>
      <c r="G27" s="221"/>
      <c r="H27" s="221"/>
      <c r="I27" s="219"/>
      <c r="J27" s="53"/>
      <c r="K27" s="163"/>
    </row>
    <row r="28" spans="1:11" ht="15" customHeight="1">
      <c r="A28" s="163">
        <v>21</v>
      </c>
      <c r="B28" s="218"/>
      <c r="C28" s="219"/>
      <c r="D28" s="220"/>
      <c r="E28" s="221"/>
      <c r="F28" s="221"/>
      <c r="G28" s="221"/>
      <c r="H28" s="221"/>
      <c r="I28" s="219"/>
      <c r="J28" s="53"/>
      <c r="K28" s="163"/>
    </row>
    <row r="29" spans="1:11" ht="15" customHeight="1">
      <c r="A29" s="163">
        <v>22</v>
      </c>
      <c r="B29" s="218"/>
      <c r="C29" s="219"/>
      <c r="D29" s="220"/>
      <c r="E29" s="221"/>
      <c r="F29" s="221"/>
      <c r="G29" s="221"/>
      <c r="H29" s="221"/>
      <c r="I29" s="219"/>
      <c r="J29" s="53"/>
      <c r="K29" s="163"/>
    </row>
    <row r="30" spans="1:11" ht="15" customHeight="1">
      <c r="A30" s="163">
        <v>23</v>
      </c>
      <c r="B30" s="218"/>
      <c r="C30" s="219"/>
      <c r="D30" s="220"/>
      <c r="E30" s="221"/>
      <c r="F30" s="221"/>
      <c r="G30" s="221"/>
      <c r="H30" s="221"/>
      <c r="I30" s="219"/>
      <c r="J30" s="53"/>
      <c r="K30" s="163"/>
    </row>
    <row r="31" spans="1:11" ht="15" customHeight="1">
      <c r="A31" s="163">
        <v>24</v>
      </c>
      <c r="B31" s="218"/>
      <c r="C31" s="219"/>
      <c r="D31" s="220"/>
      <c r="E31" s="221"/>
      <c r="F31" s="221"/>
      <c r="G31" s="221"/>
      <c r="H31" s="221"/>
      <c r="I31" s="219"/>
      <c r="J31" s="53"/>
      <c r="K31" s="163"/>
    </row>
    <row r="32" spans="1:11" ht="15" customHeight="1">
      <c r="A32" s="163">
        <v>25</v>
      </c>
      <c r="B32" s="218"/>
      <c r="C32" s="219"/>
      <c r="D32" s="220"/>
      <c r="E32" s="221"/>
      <c r="F32" s="221"/>
      <c r="G32" s="221"/>
      <c r="H32" s="221"/>
      <c r="I32" s="219"/>
      <c r="J32" s="53"/>
      <c r="K32" s="163"/>
    </row>
    <row r="33" spans="1:11" ht="15" customHeight="1">
      <c r="A33" s="163">
        <v>26</v>
      </c>
      <c r="B33" s="218"/>
      <c r="C33" s="219"/>
      <c r="D33" s="220"/>
      <c r="E33" s="221"/>
      <c r="F33" s="221"/>
      <c r="G33" s="221"/>
      <c r="H33" s="221"/>
      <c r="I33" s="219"/>
      <c r="J33" s="53"/>
      <c r="K33" s="163"/>
    </row>
    <row r="34" spans="1:11" ht="15" customHeight="1">
      <c r="A34" s="163">
        <v>27</v>
      </c>
      <c r="B34" s="218"/>
      <c r="C34" s="219"/>
      <c r="D34" s="220"/>
      <c r="E34" s="221"/>
      <c r="F34" s="221"/>
      <c r="G34" s="221"/>
      <c r="H34" s="221"/>
      <c r="I34" s="219"/>
      <c r="J34" s="53"/>
      <c r="K34" s="163"/>
    </row>
    <row r="35" spans="1:11" ht="15" customHeight="1">
      <c r="A35" s="163">
        <v>28</v>
      </c>
      <c r="B35" s="218"/>
      <c r="C35" s="219"/>
      <c r="D35" s="220"/>
      <c r="E35" s="221"/>
      <c r="F35" s="221"/>
      <c r="G35" s="221"/>
      <c r="H35" s="221"/>
      <c r="I35" s="219"/>
      <c r="J35" s="53"/>
      <c r="K35" s="163"/>
    </row>
    <row r="36" spans="1:11" ht="15" customHeight="1">
      <c r="A36" s="163">
        <v>29</v>
      </c>
      <c r="B36" s="218"/>
      <c r="C36" s="219"/>
      <c r="D36" s="220"/>
      <c r="E36" s="221"/>
      <c r="F36" s="221"/>
      <c r="G36" s="221"/>
      <c r="H36" s="221"/>
      <c r="I36" s="219"/>
      <c r="J36" s="53"/>
      <c r="K36" s="163"/>
    </row>
    <row r="37" spans="1:11" ht="15" customHeight="1">
      <c r="A37" s="163">
        <v>30</v>
      </c>
      <c r="B37" s="218"/>
      <c r="C37" s="219"/>
      <c r="D37" s="220"/>
      <c r="E37" s="221"/>
      <c r="F37" s="221"/>
      <c r="G37" s="221"/>
      <c r="H37" s="221"/>
      <c r="I37" s="219"/>
      <c r="J37" s="53"/>
      <c r="K37" s="163"/>
    </row>
    <row r="38" spans="1:11" ht="15" customHeight="1">
      <c r="A38" s="163">
        <v>31</v>
      </c>
      <c r="B38" s="218"/>
      <c r="C38" s="219"/>
      <c r="D38" s="220"/>
      <c r="E38" s="221"/>
      <c r="F38" s="221"/>
      <c r="G38" s="221"/>
      <c r="H38" s="221"/>
      <c r="I38" s="219"/>
      <c r="J38" s="53"/>
      <c r="K38" s="163"/>
    </row>
    <row r="39" spans="1:11" ht="15" customHeight="1">
      <c r="A39" s="163">
        <v>32</v>
      </c>
      <c r="B39" s="218"/>
      <c r="C39" s="219"/>
      <c r="D39" s="220"/>
      <c r="E39" s="221"/>
      <c r="F39" s="221"/>
      <c r="G39" s="221"/>
      <c r="H39" s="221"/>
      <c r="I39" s="219"/>
      <c r="J39" s="53"/>
      <c r="K39" s="163"/>
    </row>
    <row r="40" spans="1:11" ht="15" customHeight="1">
      <c r="A40" s="163">
        <v>33</v>
      </c>
      <c r="B40" s="218"/>
      <c r="C40" s="219"/>
      <c r="D40" s="220"/>
      <c r="E40" s="221"/>
      <c r="F40" s="221"/>
      <c r="G40" s="221"/>
      <c r="H40" s="221"/>
      <c r="I40" s="219"/>
      <c r="J40" s="53"/>
      <c r="K40" s="163"/>
    </row>
    <row r="41" spans="1:11" ht="15" customHeight="1">
      <c r="A41" s="163">
        <v>34</v>
      </c>
      <c r="B41" s="218"/>
      <c r="C41" s="219"/>
      <c r="D41" s="220"/>
      <c r="E41" s="221"/>
      <c r="F41" s="221"/>
      <c r="G41" s="221"/>
      <c r="H41" s="221"/>
      <c r="I41" s="219"/>
      <c r="J41" s="53"/>
      <c r="K41" s="163"/>
    </row>
    <row r="42" spans="1:11" ht="15" customHeight="1">
      <c r="A42" s="163">
        <v>35</v>
      </c>
      <c r="B42" s="218"/>
      <c r="C42" s="219"/>
      <c r="D42" s="220"/>
      <c r="E42" s="221"/>
      <c r="F42" s="221"/>
      <c r="G42" s="221"/>
      <c r="H42" s="221"/>
      <c r="I42" s="219"/>
      <c r="J42" s="53"/>
      <c r="K42" s="163"/>
    </row>
    <row r="43" spans="1:11" ht="15" customHeight="1">
      <c r="A43" s="163">
        <v>36</v>
      </c>
      <c r="B43" s="218"/>
      <c r="C43" s="219"/>
      <c r="D43" s="220"/>
      <c r="E43" s="221"/>
      <c r="F43" s="221"/>
      <c r="G43" s="221"/>
      <c r="H43" s="221"/>
      <c r="I43" s="219"/>
      <c r="J43" s="53"/>
      <c r="K43" s="163"/>
    </row>
    <row r="44" spans="1:11" ht="15" customHeight="1">
      <c r="A44" s="163">
        <v>37</v>
      </c>
      <c r="B44" s="218"/>
      <c r="C44" s="219"/>
      <c r="D44" s="220"/>
      <c r="E44" s="221"/>
      <c r="F44" s="221"/>
      <c r="G44" s="221"/>
      <c r="H44" s="221"/>
      <c r="I44" s="219"/>
      <c r="J44" s="53"/>
      <c r="K44" s="163"/>
    </row>
    <row r="45" spans="1:11" ht="15" customHeight="1">
      <c r="A45" s="163">
        <v>38</v>
      </c>
      <c r="B45" s="218"/>
      <c r="C45" s="219"/>
      <c r="D45" s="220"/>
      <c r="E45" s="221"/>
      <c r="F45" s="221"/>
      <c r="G45" s="221"/>
      <c r="H45" s="221"/>
      <c r="I45" s="219"/>
      <c r="J45" s="53"/>
      <c r="K45" s="163"/>
    </row>
    <row r="46" spans="1:11" ht="15" customHeight="1">
      <c r="A46" s="163">
        <v>39</v>
      </c>
      <c r="B46" s="218"/>
      <c r="C46" s="219"/>
      <c r="D46" s="220"/>
      <c r="E46" s="221"/>
      <c r="F46" s="221"/>
      <c r="G46" s="221"/>
      <c r="H46" s="221"/>
      <c r="I46" s="219"/>
      <c r="J46" s="53"/>
      <c r="K46" s="163"/>
    </row>
    <row r="47" spans="1:11" ht="15" customHeight="1">
      <c r="A47" s="163">
        <v>40</v>
      </c>
      <c r="B47" s="218"/>
      <c r="C47" s="219"/>
      <c r="D47" s="220"/>
      <c r="E47" s="221"/>
      <c r="F47" s="221"/>
      <c r="G47" s="221"/>
      <c r="H47" s="221"/>
      <c r="I47" s="219"/>
      <c r="J47" s="53"/>
      <c r="K47" s="163"/>
    </row>
    <row r="48" spans="1:11" ht="15" customHeight="1">
      <c r="A48" s="163">
        <v>41</v>
      </c>
      <c r="B48" s="218"/>
      <c r="C48" s="219"/>
      <c r="D48" s="220"/>
      <c r="E48" s="221"/>
      <c r="F48" s="221"/>
      <c r="G48" s="221"/>
      <c r="H48" s="221"/>
      <c r="I48" s="219"/>
      <c r="J48" s="53"/>
      <c r="K48" s="163"/>
    </row>
    <row r="49" spans="1:11" ht="15" customHeight="1">
      <c r="A49" s="163">
        <v>42</v>
      </c>
      <c r="B49" s="218"/>
      <c r="C49" s="219"/>
      <c r="D49" s="220"/>
      <c r="E49" s="221"/>
      <c r="F49" s="221"/>
      <c r="G49" s="221"/>
      <c r="H49" s="221"/>
      <c r="I49" s="219"/>
      <c r="J49" s="53"/>
      <c r="K49" s="163"/>
    </row>
    <row r="50" spans="1:11" ht="15" customHeight="1">
      <c r="A50" s="163">
        <v>43</v>
      </c>
      <c r="B50" s="218"/>
      <c r="C50" s="219"/>
      <c r="D50" s="220"/>
      <c r="E50" s="221"/>
      <c r="F50" s="221"/>
      <c r="G50" s="221"/>
      <c r="H50" s="221"/>
      <c r="I50" s="219"/>
      <c r="J50" s="53"/>
      <c r="K50" s="163"/>
    </row>
    <row r="51" spans="1:11" ht="15" customHeight="1">
      <c r="A51" s="163">
        <v>44</v>
      </c>
      <c r="B51" s="218"/>
      <c r="C51" s="219"/>
      <c r="D51" s="220"/>
      <c r="E51" s="221"/>
      <c r="F51" s="221"/>
      <c r="G51" s="221"/>
      <c r="H51" s="221"/>
      <c r="I51" s="219"/>
      <c r="J51" s="53"/>
      <c r="K51" s="163"/>
    </row>
    <row r="52" spans="1:11" ht="15" customHeight="1">
      <c r="A52" s="163">
        <v>45</v>
      </c>
      <c r="B52" s="218"/>
      <c r="C52" s="219"/>
      <c r="D52" s="220"/>
      <c r="E52" s="221"/>
      <c r="F52" s="221"/>
      <c r="G52" s="221"/>
      <c r="H52" s="221"/>
      <c r="I52" s="219"/>
      <c r="J52" s="53"/>
      <c r="K52" s="163"/>
    </row>
    <row r="53" spans="1:11" ht="15" customHeight="1">
      <c r="A53" s="163">
        <v>46</v>
      </c>
      <c r="B53" s="218"/>
      <c r="C53" s="219"/>
      <c r="D53" s="220"/>
      <c r="E53" s="221"/>
      <c r="F53" s="221"/>
      <c r="G53" s="221"/>
      <c r="H53" s="221"/>
      <c r="I53" s="219"/>
      <c r="J53" s="53"/>
      <c r="K53" s="163"/>
    </row>
    <row r="54" spans="1:11" ht="15" customHeight="1">
      <c r="A54" s="163">
        <v>47</v>
      </c>
      <c r="B54" s="218"/>
      <c r="C54" s="219"/>
      <c r="D54" s="220"/>
      <c r="E54" s="221"/>
      <c r="F54" s="221"/>
      <c r="G54" s="221"/>
      <c r="H54" s="221"/>
      <c r="I54" s="219"/>
      <c r="J54" s="53"/>
      <c r="K54" s="163"/>
    </row>
    <row r="55" spans="1:11" ht="15" customHeight="1">
      <c r="A55" s="163">
        <v>48</v>
      </c>
      <c r="B55" s="218"/>
      <c r="C55" s="219"/>
      <c r="D55" s="220"/>
      <c r="E55" s="221"/>
      <c r="F55" s="221"/>
      <c r="G55" s="221"/>
      <c r="H55" s="221"/>
      <c r="I55" s="219"/>
      <c r="J55" s="53"/>
      <c r="K55" s="163"/>
    </row>
    <row r="56" spans="1:11" ht="15" customHeight="1">
      <c r="A56" s="163">
        <v>49</v>
      </c>
      <c r="B56" s="218"/>
      <c r="C56" s="219"/>
      <c r="D56" s="220"/>
      <c r="E56" s="221"/>
      <c r="F56" s="221"/>
      <c r="G56" s="221"/>
      <c r="H56" s="221"/>
      <c r="I56" s="219"/>
      <c r="J56" s="53"/>
      <c r="K56" s="163"/>
    </row>
    <row r="57" spans="1:11" ht="15" customHeight="1">
      <c r="A57" s="163">
        <v>50</v>
      </c>
      <c r="B57" s="218"/>
      <c r="C57" s="219"/>
      <c r="D57" s="220"/>
      <c r="E57" s="221"/>
      <c r="F57" s="221"/>
      <c r="G57" s="221"/>
      <c r="H57" s="221"/>
      <c r="I57" s="219"/>
      <c r="J57" s="53"/>
      <c r="K57" s="163"/>
    </row>
    <row r="58" spans="1:11" ht="15" customHeight="1">
      <c r="A58" s="163">
        <v>51</v>
      </c>
      <c r="B58" s="218"/>
      <c r="C58" s="219"/>
      <c r="D58" s="220"/>
      <c r="E58" s="221"/>
      <c r="F58" s="221"/>
      <c r="G58" s="221"/>
      <c r="H58" s="221"/>
      <c r="I58" s="219"/>
      <c r="J58" s="53"/>
      <c r="K58" s="163"/>
    </row>
    <row r="59" spans="1:11" ht="15" customHeight="1">
      <c r="A59" s="163">
        <v>52</v>
      </c>
      <c r="B59" s="218"/>
      <c r="C59" s="219"/>
      <c r="D59" s="220"/>
      <c r="E59" s="221"/>
      <c r="F59" s="221"/>
      <c r="G59" s="221"/>
      <c r="H59" s="221"/>
      <c r="I59" s="219"/>
      <c r="J59" s="53"/>
      <c r="K59" s="163"/>
    </row>
    <row r="60" spans="1:11" ht="15" customHeight="1">
      <c r="A60" s="163">
        <v>53</v>
      </c>
      <c r="B60" s="218"/>
      <c r="C60" s="219"/>
      <c r="D60" s="220"/>
      <c r="E60" s="221"/>
      <c r="F60" s="221"/>
      <c r="G60" s="221"/>
      <c r="H60" s="221"/>
      <c r="I60" s="219"/>
      <c r="J60" s="53"/>
      <c r="K60" s="163"/>
    </row>
    <row r="61" spans="1:11" ht="15" customHeight="1">
      <c r="A61" s="163">
        <v>54</v>
      </c>
      <c r="B61" s="218"/>
      <c r="C61" s="219"/>
      <c r="D61" s="220"/>
      <c r="E61" s="221"/>
      <c r="F61" s="221"/>
      <c r="G61" s="221"/>
      <c r="H61" s="221"/>
      <c r="I61" s="219"/>
      <c r="J61" s="53"/>
      <c r="K61" s="163"/>
    </row>
    <row r="62" spans="1:11" ht="15" customHeight="1">
      <c r="A62" s="163">
        <v>55</v>
      </c>
      <c r="B62" s="218"/>
      <c r="C62" s="219"/>
      <c r="D62" s="220"/>
      <c r="E62" s="221"/>
      <c r="F62" s="221"/>
      <c r="G62" s="221"/>
      <c r="H62" s="221"/>
      <c r="I62" s="219"/>
      <c r="J62" s="53"/>
      <c r="K62" s="163"/>
    </row>
    <row r="63" spans="1:11" ht="15" customHeight="1">
      <c r="A63" s="163">
        <v>56</v>
      </c>
      <c r="B63" s="218"/>
      <c r="C63" s="219"/>
      <c r="D63" s="220"/>
      <c r="E63" s="221"/>
      <c r="F63" s="221"/>
      <c r="G63" s="221"/>
      <c r="H63" s="221"/>
      <c r="I63" s="219"/>
      <c r="J63" s="53"/>
      <c r="K63" s="163"/>
    </row>
    <row r="64" spans="1:11" ht="15" customHeight="1">
      <c r="A64" s="163">
        <v>57</v>
      </c>
      <c r="B64" s="218"/>
      <c r="C64" s="219"/>
      <c r="D64" s="220"/>
      <c r="E64" s="221"/>
      <c r="F64" s="221"/>
      <c r="G64" s="221"/>
      <c r="H64" s="221"/>
      <c r="I64" s="219"/>
      <c r="J64" s="53"/>
      <c r="K64" s="163"/>
    </row>
    <row r="65" spans="1:11" ht="15" customHeight="1">
      <c r="A65" s="163">
        <v>58</v>
      </c>
      <c r="B65" s="218"/>
      <c r="C65" s="219"/>
      <c r="D65" s="220"/>
      <c r="E65" s="221"/>
      <c r="F65" s="221"/>
      <c r="G65" s="221"/>
      <c r="H65" s="221"/>
      <c r="I65" s="219"/>
      <c r="J65" s="53"/>
      <c r="K65" s="163"/>
    </row>
    <row r="66" spans="1:11" ht="15" customHeight="1">
      <c r="A66" s="163">
        <v>59</v>
      </c>
      <c r="B66" s="218"/>
      <c r="C66" s="219"/>
      <c r="D66" s="220"/>
      <c r="E66" s="221"/>
      <c r="F66" s="221"/>
      <c r="G66" s="221"/>
      <c r="H66" s="221"/>
      <c r="I66" s="219"/>
      <c r="J66" s="53"/>
      <c r="K66" s="163"/>
    </row>
    <row r="67" spans="1:11" ht="15" customHeight="1">
      <c r="A67" s="163">
        <v>60</v>
      </c>
      <c r="B67" s="218"/>
      <c r="C67" s="219"/>
      <c r="D67" s="220"/>
      <c r="E67" s="221"/>
      <c r="F67" s="221"/>
      <c r="G67" s="221"/>
      <c r="H67" s="221"/>
      <c r="I67" s="219"/>
      <c r="J67" s="53"/>
      <c r="K67" s="163"/>
    </row>
    <row r="68" spans="1:11" ht="15" customHeight="1">
      <c r="A68" s="163">
        <v>61</v>
      </c>
      <c r="B68" s="218"/>
      <c r="C68" s="219"/>
      <c r="D68" s="220"/>
      <c r="E68" s="221"/>
      <c r="F68" s="221"/>
      <c r="G68" s="221"/>
      <c r="H68" s="221"/>
      <c r="I68" s="219"/>
      <c r="J68" s="53"/>
      <c r="K68" s="163"/>
    </row>
    <row r="69" spans="1:11" ht="15" customHeight="1">
      <c r="A69" s="163">
        <v>62</v>
      </c>
      <c r="B69" s="218"/>
      <c r="C69" s="219"/>
      <c r="D69" s="220"/>
      <c r="E69" s="221"/>
      <c r="F69" s="221"/>
      <c r="G69" s="221"/>
      <c r="H69" s="221"/>
      <c r="I69" s="219"/>
      <c r="J69" s="53"/>
      <c r="K69" s="163"/>
    </row>
    <row r="70" spans="1:11" ht="15" customHeight="1">
      <c r="A70" s="163">
        <v>63</v>
      </c>
      <c r="B70" s="218"/>
      <c r="C70" s="219"/>
      <c r="D70" s="220"/>
      <c r="E70" s="221"/>
      <c r="F70" s="221"/>
      <c r="G70" s="221"/>
      <c r="H70" s="221"/>
      <c r="I70" s="219"/>
      <c r="J70" s="53"/>
      <c r="K70" s="163"/>
    </row>
    <row r="71" spans="1:11" ht="15" customHeight="1">
      <c r="A71" s="163">
        <v>64</v>
      </c>
      <c r="B71" s="218"/>
      <c r="C71" s="219"/>
      <c r="D71" s="220"/>
      <c r="E71" s="221"/>
      <c r="F71" s="221"/>
      <c r="G71" s="221"/>
      <c r="H71" s="221"/>
      <c r="I71" s="219"/>
      <c r="J71" s="53"/>
      <c r="K71" s="163"/>
    </row>
    <row r="72" spans="1:11" ht="15" customHeight="1">
      <c r="A72" s="163">
        <v>65</v>
      </c>
      <c r="B72" s="218"/>
      <c r="C72" s="219"/>
      <c r="D72" s="220"/>
      <c r="E72" s="221"/>
      <c r="F72" s="221"/>
      <c r="G72" s="221"/>
      <c r="H72" s="221"/>
      <c r="I72" s="219"/>
      <c r="J72" s="53"/>
      <c r="K72" s="163"/>
    </row>
    <row r="73" spans="1:11" ht="15" customHeight="1">
      <c r="A73" s="163">
        <v>66</v>
      </c>
      <c r="B73" s="218"/>
      <c r="C73" s="219"/>
      <c r="D73" s="220"/>
      <c r="E73" s="221"/>
      <c r="F73" s="221"/>
      <c r="G73" s="221"/>
      <c r="H73" s="221"/>
      <c r="I73" s="219"/>
      <c r="J73" s="53"/>
      <c r="K73" s="163"/>
    </row>
    <row r="74" spans="1:11" ht="15" customHeight="1">
      <c r="A74" s="163">
        <v>67</v>
      </c>
      <c r="B74" s="218"/>
      <c r="C74" s="219"/>
      <c r="D74" s="220"/>
      <c r="E74" s="221"/>
      <c r="F74" s="221"/>
      <c r="G74" s="221"/>
      <c r="H74" s="221"/>
      <c r="I74" s="219"/>
      <c r="J74" s="53"/>
      <c r="K74" s="163"/>
    </row>
    <row r="75" spans="1:11" ht="15" customHeight="1">
      <c r="A75" s="163">
        <v>68</v>
      </c>
      <c r="B75" s="218"/>
      <c r="C75" s="219"/>
      <c r="D75" s="220"/>
      <c r="E75" s="221"/>
      <c r="F75" s="221"/>
      <c r="G75" s="221"/>
      <c r="H75" s="221"/>
      <c r="I75" s="219"/>
      <c r="J75" s="53"/>
      <c r="K75" s="163"/>
    </row>
    <row r="76" spans="1:11" ht="15" customHeight="1">
      <c r="A76" s="163">
        <v>69</v>
      </c>
      <c r="B76" s="218"/>
      <c r="C76" s="219"/>
      <c r="D76" s="220"/>
      <c r="E76" s="221"/>
      <c r="F76" s="221"/>
      <c r="G76" s="221"/>
      <c r="H76" s="221"/>
      <c r="I76" s="219"/>
      <c r="J76" s="53"/>
      <c r="K76" s="163"/>
    </row>
    <row r="77" spans="1:11" ht="15" customHeight="1">
      <c r="A77" s="163">
        <v>70</v>
      </c>
      <c r="B77" s="218"/>
      <c r="C77" s="219"/>
      <c r="D77" s="220"/>
      <c r="E77" s="221"/>
      <c r="F77" s="221"/>
      <c r="G77" s="221"/>
      <c r="H77" s="221"/>
      <c r="I77" s="219"/>
      <c r="J77" s="53"/>
      <c r="K77" s="163"/>
    </row>
    <row r="78" spans="1:11" ht="15" customHeight="1">
      <c r="A78" s="163">
        <v>71</v>
      </c>
      <c r="B78" s="218"/>
      <c r="C78" s="219"/>
      <c r="D78" s="220"/>
      <c r="E78" s="221"/>
      <c r="F78" s="221"/>
      <c r="G78" s="221"/>
      <c r="H78" s="221"/>
      <c r="I78" s="219"/>
      <c r="J78" s="53"/>
      <c r="K78" s="163"/>
    </row>
    <row r="79" spans="1:11" ht="15" customHeight="1">
      <c r="A79" s="163">
        <v>72</v>
      </c>
      <c r="B79" s="218"/>
      <c r="C79" s="219"/>
      <c r="D79" s="220"/>
      <c r="E79" s="221"/>
      <c r="F79" s="221"/>
      <c r="G79" s="221"/>
      <c r="H79" s="221"/>
      <c r="I79" s="219"/>
      <c r="J79" s="53"/>
      <c r="K79" s="163"/>
    </row>
    <row r="80" spans="1:11" ht="15" customHeight="1">
      <c r="A80" s="163">
        <v>73</v>
      </c>
      <c r="B80" s="218"/>
      <c r="C80" s="219"/>
      <c r="D80" s="220"/>
      <c r="E80" s="221"/>
      <c r="F80" s="221"/>
      <c r="G80" s="221"/>
      <c r="H80" s="221"/>
      <c r="I80" s="219"/>
      <c r="J80" s="53"/>
      <c r="K80" s="163"/>
    </row>
    <row r="81" spans="1:11" ht="15" customHeight="1">
      <c r="A81" s="163">
        <v>74</v>
      </c>
      <c r="B81" s="218"/>
      <c r="C81" s="219"/>
      <c r="D81" s="220"/>
      <c r="E81" s="221"/>
      <c r="F81" s="221"/>
      <c r="G81" s="221"/>
      <c r="H81" s="221"/>
      <c r="I81" s="219"/>
      <c r="J81" s="53"/>
      <c r="K81" s="163"/>
    </row>
    <row r="82" spans="1:11" ht="15" customHeight="1">
      <c r="A82" s="163">
        <v>75</v>
      </c>
      <c r="B82" s="218"/>
      <c r="C82" s="219"/>
      <c r="D82" s="220"/>
      <c r="E82" s="221"/>
      <c r="F82" s="221"/>
      <c r="G82" s="221"/>
      <c r="H82" s="221"/>
      <c r="I82" s="219"/>
      <c r="J82" s="53"/>
      <c r="K82" s="163"/>
    </row>
    <row r="83" spans="1:11" ht="15" customHeight="1">
      <c r="A83" s="163">
        <v>76</v>
      </c>
      <c r="B83" s="218"/>
      <c r="C83" s="219"/>
      <c r="D83" s="220"/>
      <c r="E83" s="221"/>
      <c r="F83" s="221"/>
      <c r="G83" s="221"/>
      <c r="H83" s="221"/>
      <c r="I83" s="219"/>
      <c r="J83" s="53"/>
      <c r="K83" s="163"/>
    </row>
    <row r="84" spans="1:11" ht="15" customHeight="1">
      <c r="A84" s="163">
        <v>77</v>
      </c>
      <c r="B84" s="218"/>
      <c r="C84" s="222"/>
      <c r="D84" s="220"/>
      <c r="E84" s="223"/>
      <c r="F84" s="223"/>
      <c r="G84" s="223"/>
      <c r="H84" s="223"/>
      <c r="I84" s="224"/>
      <c r="J84" s="53"/>
      <c r="K84" s="163"/>
    </row>
    <row r="85" spans="1:11" ht="15" customHeight="1">
      <c r="A85" s="163">
        <v>78</v>
      </c>
      <c r="B85" s="218"/>
      <c r="C85" s="222"/>
      <c r="D85" s="220"/>
      <c r="E85" s="223"/>
      <c r="F85" s="223"/>
      <c r="G85" s="223"/>
      <c r="H85" s="223"/>
      <c r="I85" s="224"/>
      <c r="J85" s="53"/>
      <c r="K85" s="163"/>
    </row>
    <row r="86" spans="1:11" ht="15" customHeight="1">
      <c r="A86" s="163">
        <v>79</v>
      </c>
      <c r="B86" s="218"/>
      <c r="C86" s="222"/>
      <c r="D86" s="220"/>
      <c r="E86" s="223"/>
      <c r="F86" s="223"/>
      <c r="G86" s="223"/>
      <c r="H86" s="223"/>
      <c r="I86" s="224"/>
      <c r="J86" s="53"/>
      <c r="K86" s="163"/>
    </row>
    <row r="87" spans="1:11" ht="15" customHeight="1">
      <c r="A87" s="163">
        <v>80</v>
      </c>
      <c r="B87" s="218"/>
      <c r="C87" s="222"/>
      <c r="D87" s="220"/>
      <c r="E87" s="223"/>
      <c r="F87" s="223"/>
      <c r="G87" s="223"/>
      <c r="H87" s="223"/>
      <c r="I87" s="224"/>
      <c r="J87" s="53"/>
      <c r="K87" s="163"/>
    </row>
    <row r="88" spans="1:11" ht="15" customHeight="1">
      <c r="A88" s="163">
        <v>81</v>
      </c>
      <c r="B88" s="218"/>
      <c r="C88" s="222"/>
      <c r="D88" s="220"/>
      <c r="E88" s="223"/>
      <c r="F88" s="223"/>
      <c r="G88" s="223"/>
      <c r="H88" s="223"/>
      <c r="I88" s="224"/>
      <c r="J88" s="53"/>
      <c r="K88" s="163"/>
    </row>
    <row r="89" spans="1:11" ht="15" customHeight="1">
      <c r="A89" s="163">
        <v>82</v>
      </c>
      <c r="B89" s="218"/>
      <c r="C89" s="222"/>
      <c r="D89" s="220"/>
      <c r="E89" s="223"/>
      <c r="F89" s="223"/>
      <c r="G89" s="223"/>
      <c r="H89" s="223"/>
      <c r="I89" s="224"/>
      <c r="J89" s="53"/>
      <c r="K89" s="163"/>
    </row>
    <row r="90" spans="1:11" ht="15" customHeight="1">
      <c r="A90" s="163">
        <v>83</v>
      </c>
      <c r="B90" s="218"/>
      <c r="C90" s="222"/>
      <c r="D90" s="220"/>
      <c r="E90" s="223"/>
      <c r="F90" s="223"/>
      <c r="G90" s="223"/>
      <c r="H90" s="223"/>
      <c r="I90" s="224"/>
      <c r="J90" s="53"/>
      <c r="K90" s="163"/>
    </row>
    <row r="91" spans="1:11" ht="15" customHeight="1">
      <c r="A91" s="163">
        <v>84</v>
      </c>
      <c r="B91" s="218"/>
      <c r="C91" s="219"/>
      <c r="D91" s="220"/>
      <c r="E91" s="221"/>
      <c r="F91" s="221"/>
      <c r="G91" s="221"/>
      <c r="H91" s="221"/>
      <c r="I91" s="219"/>
      <c r="J91" s="53"/>
      <c r="K91" s="163"/>
    </row>
    <row r="92" spans="1:11" ht="15" customHeight="1">
      <c r="A92" s="163">
        <v>85</v>
      </c>
      <c r="B92" s="218"/>
      <c r="C92" s="219"/>
      <c r="D92" s="220"/>
      <c r="E92" s="221"/>
      <c r="F92" s="221"/>
      <c r="G92" s="221"/>
      <c r="H92" s="221"/>
      <c r="I92" s="219"/>
      <c r="J92" s="53"/>
      <c r="K92" s="163"/>
    </row>
    <row r="93" spans="1:11" ht="15" customHeight="1">
      <c r="A93" s="163">
        <v>86</v>
      </c>
      <c r="B93" s="218"/>
      <c r="C93" s="219"/>
      <c r="D93" s="220"/>
      <c r="E93" s="221"/>
      <c r="F93" s="221"/>
      <c r="G93" s="221"/>
      <c r="H93" s="221"/>
      <c r="I93" s="219"/>
      <c r="J93" s="53"/>
      <c r="K93" s="163"/>
    </row>
    <row r="94" spans="1:11" ht="15" customHeight="1">
      <c r="A94" s="163">
        <v>87</v>
      </c>
      <c r="B94" s="218"/>
      <c r="C94" s="219"/>
      <c r="D94" s="220"/>
      <c r="E94" s="221"/>
      <c r="F94" s="221"/>
      <c r="G94" s="221"/>
      <c r="H94" s="221"/>
      <c r="I94" s="219"/>
      <c r="J94" s="53"/>
      <c r="K94" s="163"/>
    </row>
    <row r="95" spans="1:11" ht="15" customHeight="1">
      <c r="A95" s="163">
        <v>88</v>
      </c>
      <c r="B95" s="218"/>
      <c r="C95" s="222"/>
      <c r="D95" s="220"/>
      <c r="E95" s="223"/>
      <c r="F95" s="223"/>
      <c r="G95" s="223"/>
      <c r="H95" s="223"/>
      <c r="I95" s="224"/>
      <c r="J95" s="53"/>
      <c r="K95" s="163"/>
    </row>
    <row r="96" spans="1:11" ht="15" customHeight="1">
      <c r="A96" s="163">
        <v>89</v>
      </c>
      <c r="B96" s="228"/>
      <c r="C96" s="229"/>
      <c r="D96" s="230"/>
      <c r="E96" s="230"/>
      <c r="F96" s="230"/>
      <c r="G96" s="230"/>
      <c r="H96" s="230"/>
      <c r="I96" s="230"/>
      <c r="J96" s="54"/>
      <c r="K96" s="163"/>
    </row>
    <row r="97" spans="1:14" ht="15" customHeight="1">
      <c r="A97" s="163">
        <v>90</v>
      </c>
      <c r="B97" s="228"/>
      <c r="C97" s="229"/>
      <c r="D97" s="230"/>
      <c r="E97" s="230"/>
      <c r="F97" s="230"/>
      <c r="G97" s="230"/>
      <c r="H97" s="230"/>
      <c r="I97" s="230"/>
      <c r="J97" s="54"/>
      <c r="K97" s="163"/>
    </row>
    <row r="98" spans="1:14" ht="15" customHeight="1">
      <c r="A98" s="163">
        <v>91</v>
      </c>
      <c r="B98" s="228"/>
      <c r="C98" s="229"/>
      <c r="D98" s="230"/>
      <c r="E98" s="230"/>
      <c r="F98" s="230"/>
      <c r="G98" s="230"/>
      <c r="H98" s="230"/>
      <c r="I98" s="230"/>
      <c r="J98" s="54"/>
      <c r="K98" s="163"/>
    </row>
    <row r="99" spans="1:14" ht="15" customHeight="1">
      <c r="A99" s="163">
        <v>92</v>
      </c>
      <c r="B99" s="228"/>
      <c r="C99" s="229"/>
      <c r="D99" s="230"/>
      <c r="E99" s="230"/>
      <c r="F99" s="230"/>
      <c r="G99" s="230"/>
      <c r="H99" s="230"/>
      <c r="I99" s="230"/>
      <c r="J99" s="54"/>
      <c r="K99" s="163"/>
    </row>
    <row r="100" spans="1:14" ht="15" customHeight="1">
      <c r="A100" s="163">
        <v>93</v>
      </c>
      <c r="B100" s="228"/>
      <c r="C100" s="229"/>
      <c r="D100" s="230"/>
      <c r="E100" s="230"/>
      <c r="F100" s="230"/>
      <c r="G100" s="230"/>
      <c r="H100" s="230"/>
      <c r="I100" s="230"/>
      <c r="J100" s="54"/>
      <c r="K100" s="163"/>
      <c r="N100" s="279"/>
    </row>
    <row r="101" spans="1:14" ht="15" customHeight="1">
      <c r="A101" s="163">
        <v>94</v>
      </c>
      <c r="B101" s="228"/>
      <c r="C101" s="229"/>
      <c r="D101" s="230"/>
      <c r="E101" s="230"/>
      <c r="F101" s="230"/>
      <c r="G101" s="230"/>
      <c r="H101" s="230"/>
      <c r="I101" s="230"/>
      <c r="J101" s="54"/>
      <c r="K101" s="163"/>
      <c r="N101" s="279"/>
    </row>
    <row r="102" spans="1:14" ht="15" customHeight="1">
      <c r="A102" s="163">
        <v>95</v>
      </c>
      <c r="B102" s="228"/>
      <c r="C102" s="229"/>
      <c r="D102" s="230"/>
      <c r="E102" s="230"/>
      <c r="F102" s="230"/>
      <c r="G102" s="230"/>
      <c r="H102" s="230"/>
      <c r="I102" s="230"/>
      <c r="J102" s="54"/>
      <c r="K102" s="163"/>
      <c r="N102" s="279"/>
    </row>
    <row r="103" spans="1:14" ht="15" customHeight="1">
      <c r="A103" s="163">
        <v>96</v>
      </c>
      <c r="B103" s="228"/>
      <c r="C103" s="229"/>
      <c r="D103" s="230"/>
      <c r="E103" s="230"/>
      <c r="F103" s="230"/>
      <c r="G103" s="230"/>
      <c r="H103" s="230"/>
      <c r="I103" s="230"/>
      <c r="J103" s="54"/>
      <c r="K103" s="163"/>
    </row>
    <row r="104" spans="1:14" ht="15" customHeight="1">
      <c r="A104" s="163">
        <v>97</v>
      </c>
      <c r="B104" s="228"/>
      <c r="C104" s="229"/>
      <c r="D104" s="230"/>
      <c r="E104" s="230"/>
      <c r="F104" s="230"/>
      <c r="G104" s="230"/>
      <c r="H104" s="230"/>
      <c r="I104" s="230"/>
      <c r="J104" s="54"/>
      <c r="K104" s="163"/>
    </row>
    <row r="105" spans="1:14" ht="15" customHeight="1">
      <c r="A105" s="163">
        <v>98</v>
      </c>
      <c r="B105" s="228"/>
      <c r="C105" s="229"/>
      <c r="D105" s="230"/>
      <c r="E105" s="230"/>
      <c r="F105" s="230"/>
      <c r="G105" s="230"/>
      <c r="H105" s="230"/>
      <c r="I105" s="230"/>
      <c r="J105" s="54"/>
      <c r="K105" s="163"/>
    </row>
    <row r="106" spans="1:14" ht="15" customHeight="1">
      <c r="A106" s="163">
        <v>99</v>
      </c>
      <c r="B106" s="228"/>
      <c r="C106" s="229"/>
      <c r="D106" s="230"/>
      <c r="E106" s="230"/>
      <c r="F106" s="230"/>
      <c r="G106" s="230"/>
      <c r="H106" s="230"/>
      <c r="I106" s="230"/>
      <c r="J106" s="54"/>
      <c r="K106" s="163"/>
      <c r="L106" s="280"/>
      <c r="M106" s="280"/>
      <c r="N106" s="280"/>
    </row>
    <row r="107" spans="1:14" ht="15" customHeight="1" thickBot="1">
      <c r="A107" s="163">
        <v>100</v>
      </c>
      <c r="B107" s="231"/>
      <c r="C107" s="232"/>
      <c r="D107" s="233"/>
      <c r="E107" s="233"/>
      <c r="F107" s="233"/>
      <c r="G107" s="233"/>
      <c r="H107" s="233"/>
      <c r="I107" s="233"/>
      <c r="J107" s="55"/>
      <c r="K107" s="163"/>
      <c r="L107" s="280"/>
      <c r="M107" s="280"/>
      <c r="N107" s="280"/>
    </row>
    <row r="108" spans="1:14" ht="15" customHeight="1" thickBot="1">
      <c r="A108" s="163"/>
      <c r="B108" s="281"/>
      <c r="C108" s="281"/>
      <c r="D108" s="281"/>
      <c r="E108" s="281"/>
      <c r="F108" s="281"/>
      <c r="G108" s="282" t="s">
        <v>69</v>
      </c>
      <c r="H108" s="198"/>
      <c r="I108" s="283"/>
      <c r="J108" s="287">
        <f>SUM(J8:J107)</f>
        <v>0</v>
      </c>
      <c r="K108" s="284"/>
      <c r="L108" s="280"/>
      <c r="M108" s="280"/>
      <c r="N108" s="280"/>
    </row>
    <row r="109" spans="1:14" ht="15" customHeight="1" thickBot="1">
      <c r="A109" s="163"/>
      <c r="B109" s="284"/>
      <c r="C109" s="284"/>
      <c r="D109" s="284"/>
      <c r="E109" s="284"/>
      <c r="F109" s="284"/>
      <c r="G109" s="282" t="s">
        <v>70</v>
      </c>
      <c r="H109" s="198"/>
      <c r="I109" s="283"/>
      <c r="J109" s="137"/>
      <c r="K109" s="285"/>
      <c r="L109" s="280"/>
      <c r="M109" s="280"/>
      <c r="N109" s="280"/>
    </row>
    <row r="110" spans="1:14" ht="15" customHeight="1" thickBot="1">
      <c r="A110" s="163"/>
      <c r="B110" s="284"/>
      <c r="C110" s="284"/>
      <c r="D110" s="284"/>
      <c r="E110" s="284"/>
      <c r="F110" s="284"/>
      <c r="G110" s="282" t="s">
        <v>71</v>
      </c>
      <c r="H110" s="198"/>
      <c r="I110" s="283"/>
      <c r="J110" s="137"/>
      <c r="K110" s="285"/>
      <c r="L110" s="280"/>
      <c r="M110" s="280"/>
      <c r="N110" s="280"/>
    </row>
    <row r="111" spans="1:14" ht="15" customHeight="1" thickBot="1">
      <c r="A111" s="163"/>
      <c r="B111" s="284"/>
      <c r="C111" s="284"/>
      <c r="D111" s="284"/>
      <c r="E111" s="284"/>
      <c r="F111" s="284"/>
      <c r="G111" s="284"/>
      <c r="H111" s="284"/>
      <c r="I111" s="285"/>
      <c r="J111" s="288">
        <f>SUM(J109:J110)</f>
        <v>0</v>
      </c>
      <c r="K111" s="285"/>
      <c r="L111" s="280"/>
      <c r="M111" s="280"/>
      <c r="N111" s="280"/>
    </row>
    <row r="112" spans="1:14" ht="15" customHeight="1">
      <c r="A112" s="163"/>
      <c r="B112" s="286" t="s">
        <v>24</v>
      </c>
      <c r="C112" s="286"/>
      <c r="D112" s="286"/>
      <c r="E112" s="286"/>
      <c r="F112" s="286"/>
      <c r="G112" s="286"/>
      <c r="H112" s="286"/>
      <c r="I112" s="286"/>
      <c r="J112" s="286"/>
      <c r="K112" s="163"/>
      <c r="L112" s="280"/>
      <c r="M112" s="280"/>
      <c r="N112" s="280"/>
    </row>
    <row r="113" spans="12:14">
      <c r="L113" s="280"/>
      <c r="M113" s="280"/>
      <c r="N113" s="280"/>
    </row>
    <row r="114" spans="12:14">
      <c r="L114" s="280"/>
      <c r="M114" s="280"/>
      <c r="N114" s="280"/>
    </row>
    <row r="115" spans="12:14">
      <c r="L115" s="280"/>
      <c r="M115" s="280"/>
      <c r="N115" s="280"/>
    </row>
    <row r="116" spans="12:14">
      <c r="L116" s="280"/>
      <c r="M116" s="280"/>
      <c r="N116" s="280"/>
    </row>
    <row r="117" spans="12:14">
      <c r="L117" s="280"/>
      <c r="M117" s="280"/>
      <c r="N117" s="280"/>
    </row>
    <row r="118" spans="12:14">
      <c r="L118" s="280"/>
      <c r="M118" s="280"/>
      <c r="N118" s="280"/>
    </row>
    <row r="119" spans="12:14">
      <c r="L119" s="280"/>
      <c r="M119" s="280"/>
      <c r="N119" s="280"/>
    </row>
    <row r="120" spans="12:14">
      <c r="L120" s="280"/>
      <c r="M120" s="280"/>
      <c r="N120" s="280"/>
    </row>
    <row r="121" spans="12:14">
      <c r="M121" s="280"/>
      <c r="N121" s="280"/>
    </row>
    <row r="122" spans="12:14">
      <c r="M122" s="280"/>
      <c r="N122" s="280"/>
    </row>
    <row r="123" spans="12:14">
      <c r="M123" s="280"/>
      <c r="N123" s="280"/>
    </row>
    <row r="124" spans="12:14">
      <c r="M124" s="280"/>
      <c r="N124" s="280"/>
    </row>
    <row r="125" spans="12:14">
      <c r="M125" s="280"/>
      <c r="N125" s="280"/>
    </row>
    <row r="126" spans="12:14">
      <c r="M126" s="280"/>
      <c r="N126" s="280"/>
    </row>
  </sheetData>
  <sheetProtection algorithmName="SHA-512" hashValue="UB8yl3YJQbG6wrZTmZxHjL9cqP+DOe3DRJN+V6Cjr8DIFpNMqt9IITCnWPl/spUqAmmJPIqnpxzNB6F9vAINMg==" saltValue="ZFWmJIWkbqKspQxQzfeqdg==" spinCount="100000" sheet="1" formatCells="0" formatColumns="0" formatRows="0" insertColumns="0" insertRows="0" insertHyperlinks="0" deleteColumns="0" deleteRows="0" selectLockedCells="1" sort="0" autoFilter="0" pivotTables="0"/>
  <mergeCells count="209">
    <mergeCell ref="B81:C81"/>
    <mergeCell ref="B82:C82"/>
    <mergeCell ref="B89:C89"/>
    <mergeCell ref="D89:I89"/>
    <mergeCell ref="B90:C90"/>
    <mergeCell ref="D90:I90"/>
    <mergeCell ref="B71:C71"/>
    <mergeCell ref="D73:I73"/>
    <mergeCell ref="D72:I72"/>
    <mergeCell ref="D71:I71"/>
    <mergeCell ref="D70:I70"/>
    <mergeCell ref="D69:I69"/>
    <mergeCell ref="B94:C94"/>
    <mergeCell ref="D94:I94"/>
    <mergeCell ref="D93:I93"/>
    <mergeCell ref="D92:I92"/>
    <mergeCell ref="D91:I91"/>
    <mergeCell ref="D79:I79"/>
    <mergeCell ref="D78:I78"/>
    <mergeCell ref="B91:C91"/>
    <mergeCell ref="B92:C92"/>
    <mergeCell ref="B93:C93"/>
    <mergeCell ref="B83:C83"/>
    <mergeCell ref="D83:I83"/>
    <mergeCell ref="D82:I82"/>
    <mergeCell ref="D81:I81"/>
    <mergeCell ref="D80:I80"/>
    <mergeCell ref="B78:C78"/>
    <mergeCell ref="B79:C79"/>
    <mergeCell ref="B80:C80"/>
    <mergeCell ref="B77:C77"/>
    <mergeCell ref="D77:I77"/>
    <mergeCell ref="D76:I76"/>
    <mergeCell ref="D75:I75"/>
    <mergeCell ref="D74:I74"/>
    <mergeCell ref="D63:I63"/>
    <mergeCell ref="D64:I64"/>
    <mergeCell ref="D65:I65"/>
    <mergeCell ref="D66:I66"/>
    <mergeCell ref="D67:I67"/>
    <mergeCell ref="B63:C63"/>
    <mergeCell ref="B64:C64"/>
    <mergeCell ref="B65:C65"/>
    <mergeCell ref="B66:C66"/>
    <mergeCell ref="B67:C67"/>
    <mergeCell ref="B72:C72"/>
    <mergeCell ref="B73:C73"/>
    <mergeCell ref="B74:C74"/>
    <mergeCell ref="B75:C75"/>
    <mergeCell ref="B76:C76"/>
    <mergeCell ref="D68:I68"/>
    <mergeCell ref="B68:C68"/>
    <mergeCell ref="B69:C69"/>
    <mergeCell ref="B70:C70"/>
    <mergeCell ref="B52:C52"/>
    <mergeCell ref="B53:C53"/>
    <mergeCell ref="B54:C54"/>
    <mergeCell ref="B56:C56"/>
    <mergeCell ref="B55:C55"/>
    <mergeCell ref="B61:C61"/>
    <mergeCell ref="B62:C62"/>
    <mergeCell ref="D62:I62"/>
    <mergeCell ref="D61:I61"/>
    <mergeCell ref="D60:I60"/>
    <mergeCell ref="B58:C58"/>
    <mergeCell ref="B59:C59"/>
    <mergeCell ref="B60:C60"/>
    <mergeCell ref="D59:I59"/>
    <mergeCell ref="D58:I58"/>
    <mergeCell ref="B57:C57"/>
    <mergeCell ref="D57:I57"/>
    <mergeCell ref="D56:I56"/>
    <mergeCell ref="D55:I55"/>
    <mergeCell ref="D54:I54"/>
    <mergeCell ref="D53:I53"/>
    <mergeCell ref="D52:I52"/>
    <mergeCell ref="B44:C44"/>
    <mergeCell ref="B48:C48"/>
    <mergeCell ref="B49:C49"/>
    <mergeCell ref="B50:C50"/>
    <mergeCell ref="B51:C51"/>
    <mergeCell ref="B41:C41"/>
    <mergeCell ref="D41:I41"/>
    <mergeCell ref="B42:C42"/>
    <mergeCell ref="D42:I42"/>
    <mergeCell ref="B43:C43"/>
    <mergeCell ref="D43:I43"/>
    <mergeCell ref="D49:I49"/>
    <mergeCell ref="D48:I48"/>
    <mergeCell ref="D47:I47"/>
    <mergeCell ref="D46:I46"/>
    <mergeCell ref="D45:I45"/>
    <mergeCell ref="D44:I44"/>
    <mergeCell ref="B45:C45"/>
    <mergeCell ref="B46:C46"/>
    <mergeCell ref="B47:C47"/>
    <mergeCell ref="D51:I51"/>
    <mergeCell ref="D50:I50"/>
    <mergeCell ref="D39:I39"/>
    <mergeCell ref="B40:C40"/>
    <mergeCell ref="D40:I40"/>
    <mergeCell ref="D33:I33"/>
    <mergeCell ref="D34:I34"/>
    <mergeCell ref="D35:I35"/>
    <mergeCell ref="D36:I36"/>
    <mergeCell ref="D37:I37"/>
    <mergeCell ref="B37:C37"/>
    <mergeCell ref="B88:C88"/>
    <mergeCell ref="D88:I88"/>
    <mergeCell ref="B24:C24"/>
    <mergeCell ref="B25:C25"/>
    <mergeCell ref="B26:C26"/>
    <mergeCell ref="B27:C27"/>
    <mergeCell ref="D19:I19"/>
    <mergeCell ref="D20:I20"/>
    <mergeCell ref="D21:I21"/>
    <mergeCell ref="D22:I22"/>
    <mergeCell ref="D23:I23"/>
    <mergeCell ref="D24:I24"/>
    <mergeCell ref="D25:I25"/>
    <mergeCell ref="D26:I26"/>
    <mergeCell ref="D27:I27"/>
    <mergeCell ref="B19:C19"/>
    <mergeCell ref="B20:C20"/>
    <mergeCell ref="B21:C21"/>
    <mergeCell ref="B22:C22"/>
    <mergeCell ref="B23:C23"/>
    <mergeCell ref="D28:I28"/>
    <mergeCell ref="D29:I29"/>
    <mergeCell ref="D30:I30"/>
    <mergeCell ref="D31:I31"/>
    <mergeCell ref="B98:C98"/>
    <mergeCell ref="D98:I98"/>
    <mergeCell ref="B99:C99"/>
    <mergeCell ref="D99:I99"/>
    <mergeCell ref="B100:C100"/>
    <mergeCell ref="D100:I100"/>
    <mergeCell ref="B95:C95"/>
    <mergeCell ref="D95:I95"/>
    <mergeCell ref="B96:C96"/>
    <mergeCell ref="D96:I96"/>
    <mergeCell ref="B97:C97"/>
    <mergeCell ref="D97:I97"/>
    <mergeCell ref="B112:J112"/>
    <mergeCell ref="B106:C106"/>
    <mergeCell ref="D106:I106"/>
    <mergeCell ref="B107:C107"/>
    <mergeCell ref="D107:I107"/>
    <mergeCell ref="G108:I108"/>
    <mergeCell ref="G109:I109"/>
    <mergeCell ref="G110:I110"/>
    <mergeCell ref="B101:C101"/>
    <mergeCell ref="D101:I101"/>
    <mergeCell ref="B102:C102"/>
    <mergeCell ref="D102:I102"/>
    <mergeCell ref="B103:C103"/>
    <mergeCell ref="D103:I103"/>
    <mergeCell ref="B104:C104"/>
    <mergeCell ref="D104:I104"/>
    <mergeCell ref="B105:C105"/>
    <mergeCell ref="D105:I105"/>
    <mergeCell ref="B87:C87"/>
    <mergeCell ref="D87:I87"/>
    <mergeCell ref="B8:C8"/>
    <mergeCell ref="D8:I8"/>
    <mergeCell ref="B1:J1"/>
    <mergeCell ref="B3:J3"/>
    <mergeCell ref="D5:I5"/>
    <mergeCell ref="B7:C7"/>
    <mergeCell ref="D7:I7"/>
    <mergeCell ref="B84:C84"/>
    <mergeCell ref="D84:I84"/>
    <mergeCell ref="B9:C9"/>
    <mergeCell ref="D9:I9"/>
    <mergeCell ref="B10:C10"/>
    <mergeCell ref="D10:I10"/>
    <mergeCell ref="B11:C11"/>
    <mergeCell ref="D11:I11"/>
    <mergeCell ref="B12:C12"/>
    <mergeCell ref="D12:I12"/>
    <mergeCell ref="B13:C13"/>
    <mergeCell ref="B16:C16"/>
    <mergeCell ref="D16:I16"/>
    <mergeCell ref="B17:C17"/>
    <mergeCell ref="D17:I17"/>
    <mergeCell ref="B14:C14"/>
    <mergeCell ref="D13:I13"/>
    <mergeCell ref="D14:I14"/>
    <mergeCell ref="B15:C15"/>
    <mergeCell ref="D15:I15"/>
    <mergeCell ref="B85:C85"/>
    <mergeCell ref="D85:I85"/>
    <mergeCell ref="B86:C86"/>
    <mergeCell ref="D86:I86"/>
    <mergeCell ref="B18:C18"/>
    <mergeCell ref="D18:I18"/>
    <mergeCell ref="D32:I32"/>
    <mergeCell ref="B33:C33"/>
    <mergeCell ref="B34:C34"/>
    <mergeCell ref="B35:C35"/>
    <mergeCell ref="B36:C36"/>
    <mergeCell ref="B28:C28"/>
    <mergeCell ref="B29:C29"/>
    <mergeCell ref="B30:C30"/>
    <mergeCell ref="B31:C31"/>
    <mergeCell ref="B32:C32"/>
    <mergeCell ref="B38:C38"/>
    <mergeCell ref="D38:I38"/>
    <mergeCell ref="B39:C39"/>
  </mergeCells>
  <conditionalFormatting sqref="J108">
    <cfRule type="cellIs" dxfId="163" priority="1" operator="notEqual">
      <formula>$J$111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N87"/>
  <sheetViews>
    <sheetView zoomScale="106" zoomScaleNormal="106" zoomScaleSheetLayoutView="100" workbookViewId="0">
      <selection activeCell="S10" sqref="S10"/>
    </sheetView>
  </sheetViews>
  <sheetFormatPr defaultRowHeight="12.75"/>
  <cols>
    <col min="1" max="1" width="27.5703125" style="165" customWidth="1"/>
    <col min="2" max="2" width="14.28515625" style="165" customWidth="1"/>
    <col min="3" max="3" width="7.7109375" style="165" customWidth="1"/>
    <col min="4" max="4" width="9.7109375" style="165" customWidth="1"/>
    <col min="5" max="5" width="9.28515625" style="165" customWidth="1"/>
    <col min="6" max="6" width="10.42578125" style="165" customWidth="1"/>
    <col min="7" max="8" width="9.5703125" style="165" customWidth="1"/>
    <col min="9" max="9" width="10.85546875" style="165" customWidth="1"/>
    <col min="10" max="10" width="13.85546875" style="334" customWidth="1"/>
    <col min="11" max="11" width="12.42578125" style="334" customWidth="1"/>
    <col min="12" max="12" width="9.140625" style="165"/>
    <col min="13" max="13" width="10.85546875" style="165" customWidth="1"/>
    <col min="14" max="14" width="2.42578125" style="165" customWidth="1"/>
    <col min="15" max="16384" width="9.140625" style="165"/>
  </cols>
  <sheetData>
    <row r="1" spans="1:14" ht="11.25" customHeight="1">
      <c r="A1" s="245"/>
      <c r="B1" s="245"/>
      <c r="C1" s="245"/>
      <c r="D1" s="245"/>
      <c r="E1" s="245"/>
      <c r="F1" s="245"/>
      <c r="G1" s="245"/>
      <c r="H1" s="245"/>
      <c r="I1" s="245"/>
      <c r="J1" s="289"/>
      <c r="K1" s="289"/>
      <c r="L1" s="290"/>
      <c r="M1" s="291"/>
      <c r="N1" s="291"/>
    </row>
    <row r="2" spans="1:14" ht="24.75" customHeight="1">
      <c r="A2" s="292"/>
      <c r="B2" s="293"/>
      <c r="C2" s="293"/>
      <c r="D2" s="293"/>
      <c r="E2" s="293"/>
      <c r="F2" s="293"/>
      <c r="G2" s="293"/>
      <c r="H2" s="293"/>
      <c r="I2" s="293"/>
      <c r="J2" s="289"/>
      <c r="K2" s="289"/>
      <c r="L2" s="290"/>
      <c r="M2" s="294" t="s">
        <v>55</v>
      </c>
      <c r="N2" s="291"/>
    </row>
    <row r="3" spans="1:14" ht="21" customHeight="1">
      <c r="A3" s="249" t="s">
        <v>25</v>
      </c>
      <c r="B3" s="249"/>
      <c r="C3" s="249"/>
      <c r="D3" s="249"/>
      <c r="E3" s="249"/>
      <c r="F3" s="249"/>
      <c r="G3" s="249"/>
      <c r="H3" s="249"/>
      <c r="I3" s="249"/>
      <c r="J3" s="289"/>
      <c r="K3" s="289"/>
      <c r="L3" s="293"/>
      <c r="M3" s="291"/>
      <c r="N3" s="291"/>
    </row>
    <row r="4" spans="1:14" ht="28.15" customHeight="1" thickBot="1">
      <c r="A4" s="295" t="s">
        <v>114</v>
      </c>
      <c r="B4" s="293"/>
      <c r="C4" s="293"/>
      <c r="D4" s="293"/>
      <c r="E4" s="293"/>
      <c r="F4" s="293"/>
      <c r="G4" s="293"/>
      <c r="H4" s="293"/>
      <c r="I4" s="293"/>
      <c r="J4" s="289"/>
      <c r="K4" s="289"/>
      <c r="L4" s="293"/>
      <c r="M4" s="291"/>
      <c r="N4" s="291"/>
    </row>
    <row r="5" spans="1:14" ht="24" customHeight="1">
      <c r="A5" s="296" t="s">
        <v>26</v>
      </c>
      <c r="B5" s="297" t="s">
        <v>27</v>
      </c>
      <c r="C5" s="297" t="s">
        <v>28</v>
      </c>
      <c r="D5" s="298" t="s">
        <v>30</v>
      </c>
      <c r="E5" s="299"/>
      <c r="F5" s="300"/>
      <c r="G5" s="300"/>
      <c r="H5" s="300"/>
      <c r="I5" s="301"/>
      <c r="J5" s="297" t="s">
        <v>100</v>
      </c>
      <c r="K5" s="297" t="s">
        <v>29</v>
      </c>
      <c r="L5" s="297" t="s">
        <v>31</v>
      </c>
      <c r="M5" s="302" t="s">
        <v>127</v>
      </c>
      <c r="N5" s="291"/>
    </row>
    <row r="6" spans="1:14" ht="28.15" customHeight="1" thickBot="1">
      <c r="A6" s="303"/>
      <c r="B6" s="304"/>
      <c r="C6" s="304"/>
      <c r="D6" s="305" t="s">
        <v>95</v>
      </c>
      <c r="E6" s="305" t="s">
        <v>32</v>
      </c>
      <c r="F6" s="305" t="s">
        <v>89</v>
      </c>
      <c r="G6" s="306" t="s">
        <v>90</v>
      </c>
      <c r="H6" s="305" t="s">
        <v>61</v>
      </c>
      <c r="I6" s="305" t="s">
        <v>91</v>
      </c>
      <c r="J6" s="307"/>
      <c r="K6" s="304"/>
      <c r="L6" s="304"/>
      <c r="M6" s="308"/>
      <c r="N6" s="291"/>
    </row>
    <row r="7" spans="1:14" ht="15" customHeight="1">
      <c r="A7" s="30"/>
      <c r="B7" s="31"/>
      <c r="C7" s="32"/>
      <c r="D7" s="32"/>
      <c r="E7" s="32"/>
      <c r="F7" s="33"/>
      <c r="G7" s="33"/>
      <c r="H7" s="33"/>
      <c r="I7" s="33"/>
      <c r="J7" s="34"/>
      <c r="K7" s="34"/>
      <c r="L7" s="138"/>
      <c r="M7" s="335">
        <f t="shared" ref="M7:M56" si="0">((E7*80)+(F7*250)+(H7*250))*C7</f>
        <v>0</v>
      </c>
      <c r="N7" s="309">
        <v>1</v>
      </c>
    </row>
    <row r="8" spans="1:14" ht="15" customHeight="1">
      <c r="A8" s="18"/>
      <c r="B8" s="19"/>
      <c r="C8" s="32"/>
      <c r="D8" s="20"/>
      <c r="E8" s="20"/>
      <c r="F8" s="21"/>
      <c r="G8" s="29"/>
      <c r="H8" s="21"/>
      <c r="I8" s="21"/>
      <c r="J8" s="22"/>
      <c r="K8" s="22"/>
      <c r="L8" s="17"/>
      <c r="M8" s="335">
        <f t="shared" si="0"/>
        <v>0</v>
      </c>
      <c r="N8" s="309">
        <v>2</v>
      </c>
    </row>
    <row r="9" spans="1:14" ht="15" customHeight="1">
      <c r="A9" s="18"/>
      <c r="B9" s="19"/>
      <c r="C9" s="32"/>
      <c r="D9" s="20"/>
      <c r="E9" s="20"/>
      <c r="F9" s="21"/>
      <c r="G9" s="21"/>
      <c r="H9" s="21"/>
      <c r="I9" s="21"/>
      <c r="J9" s="22"/>
      <c r="K9" s="22"/>
      <c r="L9" s="17"/>
      <c r="M9" s="335">
        <f t="shared" si="0"/>
        <v>0</v>
      </c>
      <c r="N9" s="309">
        <v>3</v>
      </c>
    </row>
    <row r="10" spans="1:14" ht="15" customHeight="1">
      <c r="A10" s="18"/>
      <c r="B10" s="19"/>
      <c r="C10" s="32"/>
      <c r="D10" s="20"/>
      <c r="E10" s="20"/>
      <c r="F10" s="21"/>
      <c r="G10" s="21"/>
      <c r="H10" s="21"/>
      <c r="I10" s="21"/>
      <c r="J10" s="22"/>
      <c r="K10" s="22"/>
      <c r="L10" s="17"/>
      <c r="M10" s="335">
        <f t="shared" si="0"/>
        <v>0</v>
      </c>
      <c r="N10" s="309">
        <v>4</v>
      </c>
    </row>
    <row r="11" spans="1:14" ht="15" customHeight="1">
      <c r="A11" s="18"/>
      <c r="B11" s="19"/>
      <c r="C11" s="32"/>
      <c r="D11" s="20"/>
      <c r="E11" s="20"/>
      <c r="F11" s="21"/>
      <c r="G11" s="21"/>
      <c r="H11" s="21"/>
      <c r="I11" s="21"/>
      <c r="J11" s="22"/>
      <c r="K11" s="22"/>
      <c r="L11" s="17"/>
      <c r="M11" s="335">
        <f t="shared" si="0"/>
        <v>0</v>
      </c>
      <c r="N11" s="309">
        <v>5</v>
      </c>
    </row>
    <row r="12" spans="1:14" ht="15" customHeight="1">
      <c r="A12" s="18"/>
      <c r="B12" s="19"/>
      <c r="C12" s="32"/>
      <c r="D12" s="20"/>
      <c r="E12" s="20"/>
      <c r="F12" s="21"/>
      <c r="G12" s="21"/>
      <c r="H12" s="21"/>
      <c r="I12" s="21"/>
      <c r="J12" s="22"/>
      <c r="K12" s="22"/>
      <c r="L12" s="17"/>
      <c r="M12" s="335">
        <f t="shared" ref="M12:M27" si="1">((E12*80)+(F12*250)+(H12*250))*C12</f>
        <v>0</v>
      </c>
      <c r="N12" s="309">
        <v>6</v>
      </c>
    </row>
    <row r="13" spans="1:14" ht="15" customHeight="1">
      <c r="A13" s="18"/>
      <c r="B13" s="19"/>
      <c r="C13" s="32"/>
      <c r="D13" s="20"/>
      <c r="E13" s="20"/>
      <c r="F13" s="21"/>
      <c r="G13" s="21"/>
      <c r="H13" s="21"/>
      <c r="I13" s="21"/>
      <c r="J13" s="22"/>
      <c r="K13" s="22"/>
      <c r="L13" s="17"/>
      <c r="M13" s="335">
        <f t="shared" si="1"/>
        <v>0</v>
      </c>
      <c r="N13" s="309">
        <v>7</v>
      </c>
    </row>
    <row r="14" spans="1:14" ht="15" customHeight="1">
      <c r="A14" s="18"/>
      <c r="B14" s="19"/>
      <c r="C14" s="32"/>
      <c r="D14" s="20"/>
      <c r="E14" s="20"/>
      <c r="F14" s="21"/>
      <c r="G14" s="21"/>
      <c r="H14" s="21"/>
      <c r="I14" s="21"/>
      <c r="J14" s="22"/>
      <c r="K14" s="22"/>
      <c r="L14" s="17"/>
      <c r="M14" s="335">
        <f t="shared" si="1"/>
        <v>0</v>
      </c>
      <c r="N14" s="309">
        <v>8</v>
      </c>
    </row>
    <row r="15" spans="1:14" ht="15" customHeight="1">
      <c r="A15" s="18"/>
      <c r="B15" s="19"/>
      <c r="C15" s="32"/>
      <c r="D15" s="20"/>
      <c r="E15" s="20"/>
      <c r="F15" s="21"/>
      <c r="G15" s="21"/>
      <c r="H15" s="21"/>
      <c r="I15" s="21"/>
      <c r="J15" s="22"/>
      <c r="K15" s="22"/>
      <c r="L15" s="17"/>
      <c r="M15" s="335">
        <f t="shared" si="1"/>
        <v>0</v>
      </c>
      <c r="N15" s="309">
        <v>9</v>
      </c>
    </row>
    <row r="16" spans="1:14" ht="15" customHeight="1">
      <c r="A16" s="18"/>
      <c r="B16" s="19"/>
      <c r="C16" s="32"/>
      <c r="D16" s="20"/>
      <c r="E16" s="20"/>
      <c r="F16" s="21"/>
      <c r="G16" s="21"/>
      <c r="H16" s="21"/>
      <c r="I16" s="21"/>
      <c r="J16" s="22"/>
      <c r="K16" s="22"/>
      <c r="L16" s="17"/>
      <c r="M16" s="335">
        <f t="shared" si="1"/>
        <v>0</v>
      </c>
      <c r="N16" s="309">
        <v>10</v>
      </c>
    </row>
    <row r="17" spans="1:14" ht="15" customHeight="1">
      <c r="A17" s="18"/>
      <c r="B17" s="19"/>
      <c r="C17" s="32"/>
      <c r="D17" s="20"/>
      <c r="E17" s="20"/>
      <c r="F17" s="21"/>
      <c r="G17" s="21"/>
      <c r="H17" s="21"/>
      <c r="I17" s="21"/>
      <c r="J17" s="22"/>
      <c r="K17" s="22"/>
      <c r="L17" s="17"/>
      <c r="M17" s="335">
        <f t="shared" si="1"/>
        <v>0</v>
      </c>
      <c r="N17" s="309">
        <v>11</v>
      </c>
    </row>
    <row r="18" spans="1:14" ht="15" customHeight="1">
      <c r="A18" s="18"/>
      <c r="B18" s="19"/>
      <c r="C18" s="32"/>
      <c r="D18" s="20"/>
      <c r="E18" s="20"/>
      <c r="F18" s="21"/>
      <c r="G18" s="21"/>
      <c r="H18" s="21"/>
      <c r="I18" s="21"/>
      <c r="J18" s="22"/>
      <c r="K18" s="22"/>
      <c r="L18" s="17"/>
      <c r="M18" s="335">
        <f t="shared" si="1"/>
        <v>0</v>
      </c>
      <c r="N18" s="309">
        <v>12</v>
      </c>
    </row>
    <row r="19" spans="1:14" ht="15" customHeight="1">
      <c r="A19" s="18"/>
      <c r="B19" s="19"/>
      <c r="C19" s="32"/>
      <c r="D19" s="20"/>
      <c r="E19" s="20"/>
      <c r="F19" s="21"/>
      <c r="G19" s="21"/>
      <c r="H19" s="21"/>
      <c r="I19" s="21"/>
      <c r="J19" s="22"/>
      <c r="K19" s="22"/>
      <c r="L19" s="17"/>
      <c r="M19" s="335">
        <f t="shared" si="1"/>
        <v>0</v>
      </c>
      <c r="N19" s="309">
        <v>13</v>
      </c>
    </row>
    <row r="20" spans="1:14" ht="15" customHeight="1">
      <c r="A20" s="18"/>
      <c r="B20" s="19"/>
      <c r="C20" s="32"/>
      <c r="D20" s="20"/>
      <c r="E20" s="20"/>
      <c r="F20" s="21"/>
      <c r="G20" s="21"/>
      <c r="H20" s="21"/>
      <c r="I20" s="21"/>
      <c r="J20" s="22"/>
      <c r="K20" s="22"/>
      <c r="L20" s="17"/>
      <c r="M20" s="335">
        <f t="shared" si="1"/>
        <v>0</v>
      </c>
      <c r="N20" s="309">
        <v>14</v>
      </c>
    </row>
    <row r="21" spans="1:14" ht="15" customHeight="1">
      <c r="A21" s="18"/>
      <c r="B21" s="19"/>
      <c r="C21" s="32"/>
      <c r="D21" s="20"/>
      <c r="E21" s="20"/>
      <c r="F21" s="21"/>
      <c r="G21" s="21"/>
      <c r="H21" s="21"/>
      <c r="I21" s="21"/>
      <c r="J21" s="22"/>
      <c r="K21" s="22"/>
      <c r="L21" s="17"/>
      <c r="M21" s="335">
        <f t="shared" si="1"/>
        <v>0</v>
      </c>
      <c r="N21" s="309">
        <v>15</v>
      </c>
    </row>
    <row r="22" spans="1:14" ht="15" customHeight="1">
      <c r="A22" s="18"/>
      <c r="B22" s="19"/>
      <c r="C22" s="32"/>
      <c r="D22" s="20"/>
      <c r="E22" s="20"/>
      <c r="F22" s="21"/>
      <c r="G22" s="21"/>
      <c r="H22" s="21"/>
      <c r="I22" s="21"/>
      <c r="J22" s="22"/>
      <c r="K22" s="22"/>
      <c r="L22" s="17"/>
      <c r="M22" s="335">
        <f t="shared" si="1"/>
        <v>0</v>
      </c>
      <c r="N22" s="309">
        <v>16</v>
      </c>
    </row>
    <row r="23" spans="1:14" ht="15" customHeight="1">
      <c r="A23" s="18"/>
      <c r="B23" s="19"/>
      <c r="C23" s="32"/>
      <c r="D23" s="20"/>
      <c r="E23" s="20"/>
      <c r="F23" s="21"/>
      <c r="G23" s="21"/>
      <c r="H23" s="21"/>
      <c r="I23" s="21"/>
      <c r="J23" s="22"/>
      <c r="K23" s="22"/>
      <c r="L23" s="17"/>
      <c r="M23" s="335">
        <f t="shared" si="1"/>
        <v>0</v>
      </c>
      <c r="N23" s="309">
        <v>17</v>
      </c>
    </row>
    <row r="24" spans="1:14" ht="15" customHeight="1">
      <c r="A24" s="18"/>
      <c r="B24" s="19"/>
      <c r="C24" s="32"/>
      <c r="D24" s="20"/>
      <c r="E24" s="20"/>
      <c r="F24" s="21"/>
      <c r="G24" s="21"/>
      <c r="H24" s="21"/>
      <c r="I24" s="21"/>
      <c r="J24" s="22"/>
      <c r="K24" s="22"/>
      <c r="L24" s="17"/>
      <c r="M24" s="335">
        <f t="shared" si="1"/>
        <v>0</v>
      </c>
      <c r="N24" s="309">
        <v>18</v>
      </c>
    </row>
    <row r="25" spans="1:14" ht="15" customHeight="1">
      <c r="A25" s="18"/>
      <c r="B25" s="19"/>
      <c r="C25" s="32"/>
      <c r="D25" s="20"/>
      <c r="E25" s="20"/>
      <c r="F25" s="21"/>
      <c r="G25" s="21"/>
      <c r="H25" s="21"/>
      <c r="I25" s="21"/>
      <c r="J25" s="22"/>
      <c r="K25" s="22"/>
      <c r="L25" s="17"/>
      <c r="M25" s="335">
        <f t="shared" si="1"/>
        <v>0</v>
      </c>
      <c r="N25" s="309">
        <v>19</v>
      </c>
    </row>
    <row r="26" spans="1:14" ht="15" customHeight="1">
      <c r="A26" s="18"/>
      <c r="B26" s="19"/>
      <c r="C26" s="32"/>
      <c r="D26" s="20"/>
      <c r="E26" s="20"/>
      <c r="F26" s="21"/>
      <c r="G26" s="21"/>
      <c r="H26" s="21"/>
      <c r="I26" s="21"/>
      <c r="J26" s="22"/>
      <c r="K26" s="22"/>
      <c r="L26" s="17"/>
      <c r="M26" s="335">
        <f t="shared" si="1"/>
        <v>0</v>
      </c>
      <c r="N26" s="309">
        <v>20</v>
      </c>
    </row>
    <row r="27" spans="1:14" ht="15" customHeight="1">
      <c r="A27" s="18"/>
      <c r="B27" s="19"/>
      <c r="C27" s="32"/>
      <c r="D27" s="20"/>
      <c r="E27" s="20"/>
      <c r="F27" s="21"/>
      <c r="G27" s="21"/>
      <c r="H27" s="21"/>
      <c r="I27" s="21"/>
      <c r="J27" s="22"/>
      <c r="K27" s="22"/>
      <c r="L27" s="17"/>
      <c r="M27" s="335">
        <f t="shared" si="1"/>
        <v>0</v>
      </c>
      <c r="N27" s="309">
        <v>21</v>
      </c>
    </row>
    <row r="28" spans="1:14" ht="15" customHeight="1">
      <c r="A28" s="18"/>
      <c r="B28" s="19"/>
      <c r="C28" s="32"/>
      <c r="D28" s="20"/>
      <c r="E28" s="20"/>
      <c r="F28" s="21"/>
      <c r="G28" s="21"/>
      <c r="H28" s="21"/>
      <c r="I28" s="21"/>
      <c r="J28" s="22"/>
      <c r="K28" s="22"/>
      <c r="L28" s="17"/>
      <c r="M28" s="335">
        <f t="shared" si="0"/>
        <v>0</v>
      </c>
      <c r="N28" s="309">
        <v>22</v>
      </c>
    </row>
    <row r="29" spans="1:14" ht="15" customHeight="1">
      <c r="A29" s="18"/>
      <c r="B29" s="19"/>
      <c r="C29" s="32"/>
      <c r="D29" s="20"/>
      <c r="E29" s="20"/>
      <c r="F29" s="21"/>
      <c r="G29" s="21"/>
      <c r="H29" s="21"/>
      <c r="I29" s="21"/>
      <c r="J29" s="22"/>
      <c r="K29" s="22"/>
      <c r="L29" s="17"/>
      <c r="M29" s="335">
        <f t="shared" si="0"/>
        <v>0</v>
      </c>
      <c r="N29" s="309">
        <v>23</v>
      </c>
    </row>
    <row r="30" spans="1:14" ht="15" customHeight="1">
      <c r="A30" s="18"/>
      <c r="B30" s="19"/>
      <c r="C30" s="32"/>
      <c r="D30" s="20"/>
      <c r="E30" s="20"/>
      <c r="F30" s="21"/>
      <c r="G30" s="21"/>
      <c r="H30" s="21"/>
      <c r="I30" s="21"/>
      <c r="J30" s="22"/>
      <c r="K30" s="22"/>
      <c r="L30" s="17"/>
      <c r="M30" s="335">
        <f t="shared" ref="M30:M54" si="2">((E30*80)+(F30*250)+(H30*250))*C30</f>
        <v>0</v>
      </c>
      <c r="N30" s="309">
        <v>24</v>
      </c>
    </row>
    <row r="31" spans="1:14" ht="15" customHeight="1">
      <c r="A31" s="18"/>
      <c r="B31" s="19"/>
      <c r="C31" s="32"/>
      <c r="D31" s="20"/>
      <c r="E31" s="20"/>
      <c r="F31" s="21"/>
      <c r="G31" s="21"/>
      <c r="H31" s="21"/>
      <c r="I31" s="21"/>
      <c r="J31" s="22"/>
      <c r="K31" s="22"/>
      <c r="L31" s="17"/>
      <c r="M31" s="335">
        <f t="shared" si="2"/>
        <v>0</v>
      </c>
      <c r="N31" s="309">
        <v>25</v>
      </c>
    </row>
    <row r="32" spans="1:14" ht="15" customHeight="1">
      <c r="A32" s="18"/>
      <c r="B32" s="19"/>
      <c r="C32" s="32"/>
      <c r="D32" s="20"/>
      <c r="E32" s="20"/>
      <c r="F32" s="21"/>
      <c r="G32" s="21"/>
      <c r="H32" s="21"/>
      <c r="I32" s="21"/>
      <c r="J32" s="22"/>
      <c r="K32" s="22"/>
      <c r="L32" s="17"/>
      <c r="M32" s="335">
        <f t="shared" si="2"/>
        <v>0</v>
      </c>
      <c r="N32" s="309">
        <v>26</v>
      </c>
    </row>
    <row r="33" spans="1:14" ht="15" customHeight="1">
      <c r="A33" s="18"/>
      <c r="B33" s="19"/>
      <c r="C33" s="32"/>
      <c r="D33" s="20"/>
      <c r="E33" s="20"/>
      <c r="F33" s="21"/>
      <c r="G33" s="21"/>
      <c r="H33" s="21"/>
      <c r="I33" s="21"/>
      <c r="J33" s="22"/>
      <c r="K33" s="22"/>
      <c r="L33" s="17"/>
      <c r="M33" s="335">
        <f t="shared" si="2"/>
        <v>0</v>
      </c>
      <c r="N33" s="309">
        <v>27</v>
      </c>
    </row>
    <row r="34" spans="1:14" ht="15" customHeight="1">
      <c r="A34" s="18"/>
      <c r="B34" s="19"/>
      <c r="C34" s="32"/>
      <c r="D34" s="20"/>
      <c r="E34" s="20"/>
      <c r="F34" s="21"/>
      <c r="G34" s="21"/>
      <c r="H34" s="21"/>
      <c r="I34" s="21"/>
      <c r="J34" s="22"/>
      <c r="K34" s="22"/>
      <c r="L34" s="17"/>
      <c r="M34" s="335">
        <f t="shared" si="2"/>
        <v>0</v>
      </c>
      <c r="N34" s="309">
        <v>28</v>
      </c>
    </row>
    <row r="35" spans="1:14" ht="15" customHeight="1">
      <c r="A35" s="18"/>
      <c r="B35" s="19"/>
      <c r="C35" s="32"/>
      <c r="D35" s="20"/>
      <c r="E35" s="20"/>
      <c r="F35" s="21"/>
      <c r="G35" s="21"/>
      <c r="H35" s="21"/>
      <c r="I35" s="21"/>
      <c r="J35" s="22"/>
      <c r="K35" s="22"/>
      <c r="L35" s="17"/>
      <c r="M35" s="335">
        <f t="shared" si="2"/>
        <v>0</v>
      </c>
      <c r="N35" s="309">
        <v>29</v>
      </c>
    </row>
    <row r="36" spans="1:14" ht="15" customHeight="1">
      <c r="A36" s="18"/>
      <c r="B36" s="19"/>
      <c r="C36" s="32"/>
      <c r="D36" s="20"/>
      <c r="E36" s="20"/>
      <c r="F36" s="21"/>
      <c r="G36" s="21"/>
      <c r="H36" s="21"/>
      <c r="I36" s="21"/>
      <c r="J36" s="22"/>
      <c r="K36" s="22"/>
      <c r="L36" s="17"/>
      <c r="M36" s="335">
        <f t="shared" ref="M36:M44" si="3">((E36*80)+(F36*250)+(H36*250))*C36</f>
        <v>0</v>
      </c>
      <c r="N36" s="309">
        <v>30</v>
      </c>
    </row>
    <row r="37" spans="1:14" ht="15" customHeight="1">
      <c r="A37" s="18"/>
      <c r="B37" s="19"/>
      <c r="C37" s="32"/>
      <c r="D37" s="20"/>
      <c r="E37" s="20"/>
      <c r="F37" s="21"/>
      <c r="G37" s="21"/>
      <c r="H37" s="21"/>
      <c r="I37" s="21"/>
      <c r="J37" s="22"/>
      <c r="K37" s="22"/>
      <c r="L37" s="17"/>
      <c r="M37" s="335">
        <f t="shared" si="3"/>
        <v>0</v>
      </c>
      <c r="N37" s="309">
        <v>31</v>
      </c>
    </row>
    <row r="38" spans="1:14" ht="15" customHeight="1">
      <c r="A38" s="18"/>
      <c r="B38" s="19"/>
      <c r="C38" s="32"/>
      <c r="D38" s="20"/>
      <c r="E38" s="20"/>
      <c r="F38" s="21"/>
      <c r="G38" s="21"/>
      <c r="H38" s="21"/>
      <c r="I38" s="21"/>
      <c r="J38" s="22"/>
      <c r="K38" s="22"/>
      <c r="L38" s="17"/>
      <c r="M38" s="335">
        <f t="shared" si="3"/>
        <v>0</v>
      </c>
      <c r="N38" s="309">
        <v>32</v>
      </c>
    </row>
    <row r="39" spans="1:14" ht="15" customHeight="1">
      <c r="A39" s="18"/>
      <c r="B39" s="19"/>
      <c r="C39" s="32"/>
      <c r="D39" s="20"/>
      <c r="E39" s="20"/>
      <c r="F39" s="21"/>
      <c r="G39" s="21"/>
      <c r="H39" s="21"/>
      <c r="I39" s="21"/>
      <c r="J39" s="22"/>
      <c r="K39" s="22"/>
      <c r="L39" s="17"/>
      <c r="M39" s="335">
        <f t="shared" si="3"/>
        <v>0</v>
      </c>
      <c r="N39" s="309">
        <v>33</v>
      </c>
    </row>
    <row r="40" spans="1:14" ht="15" customHeight="1">
      <c r="A40" s="18"/>
      <c r="B40" s="19"/>
      <c r="C40" s="32"/>
      <c r="D40" s="20"/>
      <c r="E40" s="20"/>
      <c r="F40" s="21"/>
      <c r="G40" s="21"/>
      <c r="H40" s="21"/>
      <c r="I40" s="21"/>
      <c r="J40" s="22"/>
      <c r="K40" s="22"/>
      <c r="L40" s="17"/>
      <c r="M40" s="335">
        <f t="shared" si="3"/>
        <v>0</v>
      </c>
      <c r="N40" s="309">
        <v>34</v>
      </c>
    </row>
    <row r="41" spans="1:14" ht="15" customHeight="1">
      <c r="A41" s="18"/>
      <c r="B41" s="19"/>
      <c r="C41" s="32"/>
      <c r="D41" s="20"/>
      <c r="E41" s="20"/>
      <c r="F41" s="21"/>
      <c r="G41" s="21"/>
      <c r="H41" s="21"/>
      <c r="I41" s="21"/>
      <c r="J41" s="22"/>
      <c r="K41" s="22"/>
      <c r="L41" s="17"/>
      <c r="M41" s="335">
        <f t="shared" si="3"/>
        <v>0</v>
      </c>
      <c r="N41" s="309">
        <v>35</v>
      </c>
    </row>
    <row r="42" spans="1:14" ht="15" customHeight="1">
      <c r="A42" s="18"/>
      <c r="B42" s="19"/>
      <c r="C42" s="32"/>
      <c r="D42" s="20"/>
      <c r="E42" s="20"/>
      <c r="F42" s="21"/>
      <c r="G42" s="21"/>
      <c r="H42" s="21"/>
      <c r="I42" s="21"/>
      <c r="J42" s="22"/>
      <c r="K42" s="22"/>
      <c r="L42" s="17"/>
      <c r="M42" s="335">
        <f t="shared" si="3"/>
        <v>0</v>
      </c>
      <c r="N42" s="309">
        <v>36</v>
      </c>
    </row>
    <row r="43" spans="1:14" ht="15" customHeight="1">
      <c r="A43" s="18"/>
      <c r="B43" s="19"/>
      <c r="C43" s="32"/>
      <c r="D43" s="20"/>
      <c r="E43" s="20"/>
      <c r="F43" s="21"/>
      <c r="G43" s="21"/>
      <c r="H43" s="21"/>
      <c r="I43" s="21"/>
      <c r="J43" s="22"/>
      <c r="K43" s="22"/>
      <c r="L43" s="17"/>
      <c r="M43" s="335">
        <f t="shared" si="3"/>
        <v>0</v>
      </c>
      <c r="N43" s="309">
        <v>37</v>
      </c>
    </row>
    <row r="44" spans="1:14" ht="15" customHeight="1">
      <c r="A44" s="18"/>
      <c r="B44" s="19"/>
      <c r="C44" s="32"/>
      <c r="D44" s="20"/>
      <c r="E44" s="20"/>
      <c r="F44" s="21"/>
      <c r="G44" s="21"/>
      <c r="H44" s="21"/>
      <c r="I44" s="21"/>
      <c r="J44" s="22"/>
      <c r="K44" s="22"/>
      <c r="L44" s="17"/>
      <c r="M44" s="335">
        <f t="shared" si="3"/>
        <v>0</v>
      </c>
      <c r="N44" s="309">
        <v>38</v>
      </c>
    </row>
    <row r="45" spans="1:14" ht="15" customHeight="1">
      <c r="A45" s="18"/>
      <c r="B45" s="19"/>
      <c r="C45" s="32"/>
      <c r="D45" s="20"/>
      <c r="E45" s="20"/>
      <c r="F45" s="21"/>
      <c r="G45" s="21"/>
      <c r="H45" s="21"/>
      <c r="I45" s="21"/>
      <c r="J45" s="22"/>
      <c r="K45" s="22"/>
      <c r="L45" s="17"/>
      <c r="M45" s="335">
        <f t="shared" si="2"/>
        <v>0</v>
      </c>
      <c r="N45" s="309">
        <v>39</v>
      </c>
    </row>
    <row r="46" spans="1:14" ht="15" customHeight="1">
      <c r="A46" s="18"/>
      <c r="B46" s="19"/>
      <c r="C46" s="32"/>
      <c r="D46" s="20"/>
      <c r="E46" s="20"/>
      <c r="F46" s="21"/>
      <c r="G46" s="21"/>
      <c r="H46" s="21"/>
      <c r="I46" s="21"/>
      <c r="J46" s="22"/>
      <c r="K46" s="22"/>
      <c r="L46" s="17"/>
      <c r="M46" s="335">
        <f t="shared" si="2"/>
        <v>0</v>
      </c>
      <c r="N46" s="309">
        <v>40</v>
      </c>
    </row>
    <row r="47" spans="1:14" ht="15" customHeight="1">
      <c r="A47" s="18"/>
      <c r="B47" s="19"/>
      <c r="C47" s="32"/>
      <c r="D47" s="20"/>
      <c r="E47" s="20"/>
      <c r="F47" s="21"/>
      <c r="G47" s="21"/>
      <c r="H47" s="21"/>
      <c r="I47" s="21"/>
      <c r="J47" s="22"/>
      <c r="K47" s="22"/>
      <c r="L47" s="17"/>
      <c r="M47" s="335">
        <f t="shared" si="2"/>
        <v>0</v>
      </c>
      <c r="N47" s="309">
        <v>41</v>
      </c>
    </row>
    <row r="48" spans="1:14" ht="15" customHeight="1">
      <c r="A48" s="18"/>
      <c r="B48" s="19"/>
      <c r="C48" s="32"/>
      <c r="D48" s="20"/>
      <c r="E48" s="20"/>
      <c r="F48" s="21"/>
      <c r="G48" s="21"/>
      <c r="H48" s="21"/>
      <c r="I48" s="21"/>
      <c r="J48" s="22"/>
      <c r="K48" s="22"/>
      <c r="L48" s="17"/>
      <c r="M48" s="335">
        <f t="shared" si="2"/>
        <v>0</v>
      </c>
      <c r="N48" s="309">
        <v>42</v>
      </c>
    </row>
    <row r="49" spans="1:14" ht="15" customHeight="1">
      <c r="A49" s="18"/>
      <c r="B49" s="19"/>
      <c r="C49" s="32"/>
      <c r="D49" s="20"/>
      <c r="E49" s="20"/>
      <c r="F49" s="21"/>
      <c r="G49" s="21"/>
      <c r="H49" s="21"/>
      <c r="I49" s="21"/>
      <c r="J49" s="22"/>
      <c r="K49" s="22"/>
      <c r="L49" s="17"/>
      <c r="M49" s="335">
        <f t="shared" si="2"/>
        <v>0</v>
      </c>
      <c r="N49" s="309">
        <v>43</v>
      </c>
    </row>
    <row r="50" spans="1:14" ht="15" customHeight="1">
      <c r="A50" s="18"/>
      <c r="B50" s="19"/>
      <c r="C50" s="32"/>
      <c r="D50" s="20"/>
      <c r="E50" s="20"/>
      <c r="F50" s="21"/>
      <c r="G50" s="21"/>
      <c r="H50" s="21"/>
      <c r="I50" s="21"/>
      <c r="J50" s="22"/>
      <c r="K50" s="22"/>
      <c r="L50" s="17"/>
      <c r="M50" s="335">
        <f t="shared" si="2"/>
        <v>0</v>
      </c>
      <c r="N50" s="309">
        <v>44</v>
      </c>
    </row>
    <row r="51" spans="1:14" ht="15" customHeight="1">
      <c r="A51" s="18"/>
      <c r="B51" s="19"/>
      <c r="C51" s="32"/>
      <c r="D51" s="20"/>
      <c r="E51" s="20"/>
      <c r="F51" s="21"/>
      <c r="G51" s="21"/>
      <c r="H51" s="21"/>
      <c r="I51" s="21"/>
      <c r="J51" s="22"/>
      <c r="K51" s="22"/>
      <c r="L51" s="17"/>
      <c r="M51" s="335">
        <f t="shared" si="2"/>
        <v>0</v>
      </c>
      <c r="N51" s="309">
        <v>45</v>
      </c>
    </row>
    <row r="52" spans="1:14" ht="15" customHeight="1">
      <c r="A52" s="18"/>
      <c r="B52" s="19"/>
      <c r="C52" s="32"/>
      <c r="D52" s="20"/>
      <c r="E52" s="20"/>
      <c r="F52" s="21"/>
      <c r="G52" s="21"/>
      <c r="H52" s="21"/>
      <c r="I52" s="21"/>
      <c r="J52" s="22"/>
      <c r="K52" s="22"/>
      <c r="L52" s="17"/>
      <c r="M52" s="335">
        <f t="shared" si="2"/>
        <v>0</v>
      </c>
      <c r="N52" s="309">
        <v>46</v>
      </c>
    </row>
    <row r="53" spans="1:14" ht="15" customHeight="1">
      <c r="A53" s="18"/>
      <c r="B53" s="19"/>
      <c r="C53" s="32"/>
      <c r="D53" s="20"/>
      <c r="E53" s="20"/>
      <c r="F53" s="21"/>
      <c r="G53" s="21"/>
      <c r="H53" s="21"/>
      <c r="I53" s="21"/>
      <c r="J53" s="22"/>
      <c r="K53" s="22"/>
      <c r="L53" s="17"/>
      <c r="M53" s="335">
        <f t="shared" si="2"/>
        <v>0</v>
      </c>
      <c r="N53" s="309">
        <v>47</v>
      </c>
    </row>
    <row r="54" spans="1:14" ht="15" customHeight="1">
      <c r="A54" s="18"/>
      <c r="B54" s="19"/>
      <c r="C54" s="32"/>
      <c r="D54" s="20"/>
      <c r="E54" s="20"/>
      <c r="F54" s="21"/>
      <c r="G54" s="21"/>
      <c r="H54" s="21"/>
      <c r="I54" s="21"/>
      <c r="J54" s="22"/>
      <c r="K54" s="22"/>
      <c r="L54" s="17"/>
      <c r="M54" s="335">
        <f t="shared" si="2"/>
        <v>0</v>
      </c>
      <c r="N54" s="309">
        <v>48</v>
      </c>
    </row>
    <row r="55" spans="1:14" ht="15" customHeight="1">
      <c r="A55" s="18"/>
      <c r="B55" s="19"/>
      <c r="C55" s="32"/>
      <c r="D55" s="20"/>
      <c r="E55" s="20"/>
      <c r="F55" s="21"/>
      <c r="G55" s="21"/>
      <c r="H55" s="21"/>
      <c r="I55" s="21"/>
      <c r="J55" s="22"/>
      <c r="K55" s="22"/>
      <c r="L55" s="17"/>
      <c r="M55" s="335">
        <f t="shared" si="0"/>
        <v>0</v>
      </c>
      <c r="N55" s="309">
        <v>49</v>
      </c>
    </row>
    <row r="56" spans="1:14" ht="15" customHeight="1" thickBot="1">
      <c r="A56" s="23"/>
      <c r="B56" s="24"/>
      <c r="C56" s="32"/>
      <c r="D56" s="25"/>
      <c r="E56" s="25"/>
      <c r="F56" s="26"/>
      <c r="G56" s="26"/>
      <c r="H56" s="26"/>
      <c r="I56" s="26"/>
      <c r="J56" s="27"/>
      <c r="K56" s="27"/>
      <c r="L56" s="28"/>
      <c r="M56" s="336">
        <f t="shared" si="0"/>
        <v>0</v>
      </c>
      <c r="N56" s="309">
        <v>50</v>
      </c>
    </row>
    <row r="57" spans="1:14" s="80" customFormat="1" ht="15" customHeight="1">
      <c r="A57" s="310"/>
      <c r="B57" s="311"/>
      <c r="C57" s="310"/>
      <c r="D57" s="310"/>
      <c r="E57" s="310"/>
      <c r="F57" s="310"/>
      <c r="G57" s="310"/>
      <c r="H57" s="310"/>
      <c r="I57" s="310"/>
      <c r="J57" s="312"/>
      <c r="K57" s="312"/>
      <c r="L57" s="313"/>
    </row>
    <row r="58" spans="1:14" s="80" customFormat="1" ht="15" customHeight="1">
      <c r="A58" s="310"/>
      <c r="B58" s="311"/>
      <c r="C58" s="310"/>
      <c r="D58" s="310"/>
      <c r="E58" s="310"/>
      <c r="F58" s="310"/>
      <c r="G58" s="310"/>
      <c r="H58" s="310"/>
      <c r="I58" s="310"/>
      <c r="J58" s="312"/>
      <c r="K58" s="312"/>
      <c r="L58" s="313"/>
    </row>
    <row r="59" spans="1:14" ht="18.600000000000001" customHeight="1" thickBot="1">
      <c r="A59" s="314" t="s">
        <v>115</v>
      </c>
      <c r="B59" s="315"/>
      <c r="C59" s="316"/>
      <c r="D59" s="316"/>
      <c r="E59" s="316"/>
      <c r="F59" s="316"/>
      <c r="G59" s="316"/>
      <c r="H59" s="316"/>
      <c r="I59" s="316"/>
      <c r="J59" s="316"/>
      <c r="K59" s="316"/>
      <c r="L59" s="317"/>
      <c r="M59" s="291"/>
      <c r="N59" s="291"/>
    </row>
    <row r="60" spans="1:14" ht="24" customHeight="1">
      <c r="A60" s="296" t="s">
        <v>26</v>
      </c>
      <c r="B60" s="297" t="s">
        <v>27</v>
      </c>
      <c r="C60" s="297" t="s">
        <v>28</v>
      </c>
      <c r="D60" s="298" t="s">
        <v>30</v>
      </c>
      <c r="E60" s="299"/>
      <c r="F60" s="300"/>
      <c r="G60" s="300"/>
      <c r="H60" s="300"/>
      <c r="I60" s="301"/>
      <c r="J60" s="297" t="s">
        <v>100</v>
      </c>
      <c r="K60" s="297" t="s">
        <v>29</v>
      </c>
      <c r="L60" s="297" t="s">
        <v>31</v>
      </c>
      <c r="M60" s="302" t="s">
        <v>127</v>
      </c>
      <c r="N60" s="291"/>
    </row>
    <row r="61" spans="1:14" ht="28.15" customHeight="1" thickBot="1">
      <c r="A61" s="303"/>
      <c r="B61" s="304"/>
      <c r="C61" s="304"/>
      <c r="D61" s="305" t="s">
        <v>95</v>
      </c>
      <c r="E61" s="305" t="s">
        <v>32</v>
      </c>
      <c r="F61" s="305" t="s">
        <v>89</v>
      </c>
      <c r="G61" s="306" t="s">
        <v>90</v>
      </c>
      <c r="H61" s="305" t="s">
        <v>61</v>
      </c>
      <c r="I61" s="305" t="s">
        <v>91</v>
      </c>
      <c r="J61" s="307"/>
      <c r="K61" s="304"/>
      <c r="L61" s="307"/>
      <c r="M61" s="308"/>
      <c r="N61" s="291"/>
    </row>
    <row r="62" spans="1:14" ht="15" customHeight="1">
      <c r="A62" s="30"/>
      <c r="B62" s="31"/>
      <c r="C62" s="32"/>
      <c r="D62" s="32"/>
      <c r="E62" s="32"/>
      <c r="F62" s="33"/>
      <c r="G62" s="33"/>
      <c r="H62" s="33"/>
      <c r="I62" s="33"/>
      <c r="J62" s="34"/>
      <c r="K62" s="34"/>
      <c r="L62" s="17"/>
      <c r="M62" s="337">
        <f t="shared" ref="M62:M81" si="4">((E62*150)+(F62*250)+(H62*250))*C62</f>
        <v>0</v>
      </c>
      <c r="N62" s="309">
        <v>1</v>
      </c>
    </row>
    <row r="63" spans="1:14" ht="15" customHeight="1">
      <c r="A63" s="30"/>
      <c r="B63" s="31"/>
      <c r="C63" s="32"/>
      <c r="D63" s="32"/>
      <c r="E63" s="32"/>
      <c r="F63" s="33"/>
      <c r="G63" s="33"/>
      <c r="H63" s="33"/>
      <c r="I63" s="33"/>
      <c r="J63" s="34"/>
      <c r="K63" s="34"/>
      <c r="L63" s="17"/>
      <c r="M63" s="337">
        <f t="shared" si="4"/>
        <v>0</v>
      </c>
      <c r="N63" s="309">
        <v>2</v>
      </c>
    </row>
    <row r="64" spans="1:14" ht="15" customHeight="1">
      <c r="A64" s="30"/>
      <c r="B64" s="31"/>
      <c r="C64" s="32"/>
      <c r="D64" s="32"/>
      <c r="E64" s="32"/>
      <c r="F64" s="33"/>
      <c r="G64" s="33"/>
      <c r="H64" s="33"/>
      <c r="I64" s="33"/>
      <c r="J64" s="34"/>
      <c r="K64" s="34"/>
      <c r="L64" s="17"/>
      <c r="M64" s="337">
        <f t="shared" si="4"/>
        <v>0</v>
      </c>
      <c r="N64" s="309">
        <v>3</v>
      </c>
    </row>
    <row r="65" spans="1:14" ht="15" customHeight="1">
      <c r="A65" s="30"/>
      <c r="B65" s="31"/>
      <c r="C65" s="32"/>
      <c r="D65" s="32"/>
      <c r="E65" s="32"/>
      <c r="F65" s="33"/>
      <c r="G65" s="33"/>
      <c r="H65" s="33"/>
      <c r="I65" s="33"/>
      <c r="J65" s="34"/>
      <c r="K65" s="34"/>
      <c r="L65" s="17"/>
      <c r="M65" s="337">
        <f t="shared" si="4"/>
        <v>0</v>
      </c>
      <c r="N65" s="309">
        <v>4</v>
      </c>
    </row>
    <row r="66" spans="1:14" ht="15" customHeight="1">
      <c r="A66" s="30"/>
      <c r="B66" s="31"/>
      <c r="C66" s="32"/>
      <c r="D66" s="32"/>
      <c r="E66" s="32"/>
      <c r="F66" s="33"/>
      <c r="G66" s="33"/>
      <c r="H66" s="33"/>
      <c r="I66" s="33"/>
      <c r="J66" s="34"/>
      <c r="K66" s="34"/>
      <c r="L66" s="17"/>
      <c r="M66" s="337">
        <f t="shared" si="4"/>
        <v>0</v>
      </c>
      <c r="N66" s="309">
        <v>5</v>
      </c>
    </row>
    <row r="67" spans="1:14" ht="15" customHeight="1">
      <c r="A67" s="30"/>
      <c r="B67" s="31"/>
      <c r="C67" s="32"/>
      <c r="D67" s="32"/>
      <c r="E67" s="32"/>
      <c r="F67" s="33"/>
      <c r="G67" s="33"/>
      <c r="H67" s="33"/>
      <c r="I67" s="33"/>
      <c r="J67" s="34"/>
      <c r="K67" s="34"/>
      <c r="L67" s="17"/>
      <c r="M67" s="337">
        <f t="shared" si="4"/>
        <v>0</v>
      </c>
      <c r="N67" s="309">
        <v>6</v>
      </c>
    </row>
    <row r="68" spans="1:14" ht="15" customHeight="1">
      <c r="A68" s="30"/>
      <c r="B68" s="31"/>
      <c r="C68" s="32"/>
      <c r="D68" s="32"/>
      <c r="E68" s="32"/>
      <c r="F68" s="33"/>
      <c r="G68" s="33"/>
      <c r="H68" s="33"/>
      <c r="I68" s="33"/>
      <c r="J68" s="34"/>
      <c r="K68" s="34"/>
      <c r="L68" s="17"/>
      <c r="M68" s="337">
        <f t="shared" si="4"/>
        <v>0</v>
      </c>
      <c r="N68" s="309">
        <v>7</v>
      </c>
    </row>
    <row r="69" spans="1:14" ht="15" customHeight="1">
      <c r="A69" s="30"/>
      <c r="B69" s="31"/>
      <c r="C69" s="32"/>
      <c r="D69" s="32"/>
      <c r="E69" s="32"/>
      <c r="F69" s="33"/>
      <c r="G69" s="33"/>
      <c r="H69" s="33"/>
      <c r="I69" s="33"/>
      <c r="J69" s="34"/>
      <c r="K69" s="34"/>
      <c r="L69" s="17"/>
      <c r="M69" s="337">
        <f t="shared" si="4"/>
        <v>0</v>
      </c>
      <c r="N69" s="309">
        <v>8</v>
      </c>
    </row>
    <row r="70" spans="1:14" ht="15" customHeight="1">
      <c r="A70" s="30"/>
      <c r="B70" s="31"/>
      <c r="C70" s="32"/>
      <c r="D70" s="32"/>
      <c r="E70" s="32"/>
      <c r="F70" s="33"/>
      <c r="G70" s="33"/>
      <c r="H70" s="33"/>
      <c r="I70" s="33"/>
      <c r="J70" s="34"/>
      <c r="K70" s="34"/>
      <c r="L70" s="17"/>
      <c r="M70" s="337">
        <f t="shared" si="4"/>
        <v>0</v>
      </c>
      <c r="N70" s="309">
        <v>9</v>
      </c>
    </row>
    <row r="71" spans="1:14" ht="15" customHeight="1">
      <c r="A71" s="30"/>
      <c r="B71" s="31"/>
      <c r="C71" s="32"/>
      <c r="D71" s="32"/>
      <c r="E71" s="32"/>
      <c r="F71" s="33"/>
      <c r="G71" s="33"/>
      <c r="H71" s="33"/>
      <c r="I71" s="33"/>
      <c r="J71" s="34"/>
      <c r="K71" s="34"/>
      <c r="L71" s="17"/>
      <c r="M71" s="337">
        <f t="shared" si="4"/>
        <v>0</v>
      </c>
      <c r="N71" s="309">
        <v>10</v>
      </c>
    </row>
    <row r="72" spans="1:14" ht="15" customHeight="1">
      <c r="A72" s="30"/>
      <c r="B72" s="31"/>
      <c r="C72" s="32"/>
      <c r="D72" s="32"/>
      <c r="E72" s="32"/>
      <c r="F72" s="33"/>
      <c r="G72" s="33"/>
      <c r="H72" s="33"/>
      <c r="I72" s="33"/>
      <c r="J72" s="34"/>
      <c r="K72" s="34"/>
      <c r="L72" s="17"/>
      <c r="M72" s="337">
        <f t="shared" si="4"/>
        <v>0</v>
      </c>
      <c r="N72" s="309">
        <v>11</v>
      </c>
    </row>
    <row r="73" spans="1:14" ht="15" customHeight="1">
      <c r="A73" s="30"/>
      <c r="B73" s="31"/>
      <c r="C73" s="32"/>
      <c r="D73" s="32"/>
      <c r="E73" s="32"/>
      <c r="F73" s="33"/>
      <c r="G73" s="33"/>
      <c r="H73" s="33"/>
      <c r="I73" s="33"/>
      <c r="J73" s="34"/>
      <c r="K73" s="34"/>
      <c r="L73" s="17"/>
      <c r="M73" s="337">
        <f t="shared" si="4"/>
        <v>0</v>
      </c>
      <c r="N73" s="309">
        <v>12</v>
      </c>
    </row>
    <row r="74" spans="1:14" ht="15" customHeight="1">
      <c r="A74" s="30"/>
      <c r="B74" s="31"/>
      <c r="C74" s="32"/>
      <c r="D74" s="32"/>
      <c r="E74" s="32"/>
      <c r="F74" s="33"/>
      <c r="G74" s="33"/>
      <c r="H74" s="33"/>
      <c r="I74" s="33"/>
      <c r="J74" s="34"/>
      <c r="K74" s="34"/>
      <c r="L74" s="17"/>
      <c r="M74" s="337">
        <f t="shared" si="4"/>
        <v>0</v>
      </c>
      <c r="N74" s="309">
        <v>13</v>
      </c>
    </row>
    <row r="75" spans="1:14" ht="15" customHeight="1">
      <c r="A75" s="30"/>
      <c r="B75" s="31"/>
      <c r="C75" s="32"/>
      <c r="D75" s="32"/>
      <c r="E75" s="32"/>
      <c r="F75" s="33"/>
      <c r="G75" s="33"/>
      <c r="H75" s="33"/>
      <c r="I75" s="33"/>
      <c r="J75" s="34"/>
      <c r="K75" s="34"/>
      <c r="L75" s="17"/>
      <c r="M75" s="337">
        <f t="shared" si="4"/>
        <v>0</v>
      </c>
      <c r="N75" s="309">
        <v>14</v>
      </c>
    </row>
    <row r="76" spans="1:14" ht="15" customHeight="1">
      <c r="A76" s="30"/>
      <c r="B76" s="31"/>
      <c r="C76" s="32"/>
      <c r="D76" s="32"/>
      <c r="E76" s="32"/>
      <c r="F76" s="33"/>
      <c r="G76" s="33"/>
      <c r="H76" s="33"/>
      <c r="I76" s="33"/>
      <c r="J76" s="34"/>
      <c r="K76" s="34"/>
      <c r="L76" s="17"/>
      <c r="M76" s="337">
        <f t="shared" si="4"/>
        <v>0</v>
      </c>
      <c r="N76" s="309">
        <v>15</v>
      </c>
    </row>
    <row r="77" spans="1:14" ht="15" customHeight="1">
      <c r="A77" s="30"/>
      <c r="B77" s="31"/>
      <c r="C77" s="32"/>
      <c r="D77" s="32"/>
      <c r="E77" s="32"/>
      <c r="F77" s="33"/>
      <c r="G77" s="33"/>
      <c r="H77" s="33"/>
      <c r="I77" s="33"/>
      <c r="J77" s="34"/>
      <c r="K77" s="34"/>
      <c r="L77" s="17"/>
      <c r="M77" s="337">
        <f t="shared" si="4"/>
        <v>0</v>
      </c>
      <c r="N77" s="309">
        <v>16</v>
      </c>
    </row>
    <row r="78" spans="1:14" ht="15" customHeight="1">
      <c r="A78" s="18"/>
      <c r="B78" s="19"/>
      <c r="C78" s="32"/>
      <c r="D78" s="20"/>
      <c r="E78" s="20"/>
      <c r="F78" s="21"/>
      <c r="G78" s="21"/>
      <c r="H78" s="21"/>
      <c r="I78" s="21"/>
      <c r="J78" s="22"/>
      <c r="K78" s="22"/>
      <c r="L78" s="17"/>
      <c r="M78" s="337">
        <f t="shared" si="4"/>
        <v>0</v>
      </c>
      <c r="N78" s="309">
        <v>17</v>
      </c>
    </row>
    <row r="79" spans="1:14" ht="15" customHeight="1">
      <c r="A79" s="18"/>
      <c r="B79" s="19"/>
      <c r="C79" s="32"/>
      <c r="D79" s="20"/>
      <c r="E79" s="20"/>
      <c r="F79" s="21"/>
      <c r="G79" s="21"/>
      <c r="H79" s="21"/>
      <c r="I79" s="21"/>
      <c r="J79" s="22"/>
      <c r="K79" s="22"/>
      <c r="L79" s="17"/>
      <c r="M79" s="337">
        <f t="shared" si="4"/>
        <v>0</v>
      </c>
      <c r="N79" s="309">
        <v>18</v>
      </c>
    </row>
    <row r="80" spans="1:14" ht="15" customHeight="1">
      <c r="A80" s="18"/>
      <c r="B80" s="19"/>
      <c r="C80" s="32"/>
      <c r="D80" s="20"/>
      <c r="E80" s="20"/>
      <c r="F80" s="21"/>
      <c r="G80" s="21"/>
      <c r="H80" s="21"/>
      <c r="I80" s="21"/>
      <c r="J80" s="22"/>
      <c r="K80" s="22"/>
      <c r="L80" s="17"/>
      <c r="M80" s="337">
        <f t="shared" si="4"/>
        <v>0</v>
      </c>
      <c r="N80" s="309">
        <v>19</v>
      </c>
    </row>
    <row r="81" spans="1:14" ht="15" customHeight="1" thickBot="1">
      <c r="A81" s="23"/>
      <c r="B81" s="24"/>
      <c r="C81" s="32"/>
      <c r="D81" s="25"/>
      <c r="E81" s="25"/>
      <c r="F81" s="26"/>
      <c r="G81" s="26"/>
      <c r="H81" s="26"/>
      <c r="I81" s="26"/>
      <c r="J81" s="27"/>
      <c r="K81" s="27"/>
      <c r="L81" s="28"/>
      <c r="M81" s="338">
        <f t="shared" si="4"/>
        <v>0</v>
      </c>
      <c r="N81" s="309">
        <v>20</v>
      </c>
    </row>
    <row r="82" spans="1:14" ht="15" customHeight="1">
      <c r="A82" s="318"/>
      <c r="B82" s="319"/>
      <c r="C82" s="318"/>
      <c r="D82" s="318"/>
      <c r="E82" s="318"/>
      <c r="F82" s="318"/>
      <c r="G82" s="318"/>
      <c r="H82" s="318"/>
      <c r="I82" s="318"/>
      <c r="J82" s="320"/>
      <c r="K82" s="320"/>
      <c r="L82" s="320"/>
      <c r="M82" s="291"/>
      <c r="N82" s="291"/>
    </row>
    <row r="83" spans="1:14" ht="15" customHeight="1">
      <c r="A83" s="321"/>
      <c r="B83" s="321"/>
      <c r="C83" s="321"/>
      <c r="D83" s="321"/>
      <c r="E83" s="322"/>
      <c r="F83" s="322"/>
      <c r="G83" s="322"/>
      <c r="H83" s="322"/>
      <c r="I83" s="323"/>
      <c r="J83" s="324" t="s">
        <v>94</v>
      </c>
      <c r="K83" s="325"/>
      <c r="L83" s="339">
        <f>SUM(L7:L81)</f>
        <v>0</v>
      </c>
      <c r="M83" s="291"/>
      <c r="N83" s="291"/>
    </row>
    <row r="84" spans="1:14" ht="15" customHeight="1">
      <c r="A84" s="251"/>
      <c r="B84" s="326"/>
      <c r="C84" s="326"/>
      <c r="D84" s="326"/>
      <c r="E84" s="326"/>
      <c r="F84" s="326"/>
      <c r="G84" s="326"/>
      <c r="H84" s="326"/>
      <c r="I84" s="326"/>
      <c r="J84" s="327" t="s">
        <v>92</v>
      </c>
      <c r="K84" s="327"/>
      <c r="L84" s="327"/>
      <c r="M84" s="291"/>
      <c r="N84" s="291"/>
    </row>
    <row r="85" spans="1:14" ht="15" customHeight="1">
      <c r="A85" s="328"/>
      <c r="B85" s="326"/>
      <c r="C85" s="326"/>
      <c r="D85" s="326"/>
      <c r="E85" s="326"/>
      <c r="F85" s="326"/>
      <c r="G85" s="326"/>
      <c r="H85" s="326"/>
      <c r="I85" s="326"/>
      <c r="J85" s="329" t="s">
        <v>93</v>
      </c>
      <c r="K85" s="329"/>
      <c r="L85" s="329"/>
      <c r="M85" s="291"/>
      <c r="N85" s="291"/>
    </row>
    <row r="86" spans="1:14" ht="15" customHeight="1">
      <c r="A86" s="330" t="s">
        <v>33</v>
      </c>
      <c r="B86" s="330"/>
      <c r="C86" s="330"/>
      <c r="D86" s="234"/>
      <c r="E86" s="235"/>
      <c r="F86" s="236"/>
      <c r="G86" s="251"/>
      <c r="H86" s="251"/>
      <c r="I86" s="326"/>
      <c r="J86" s="326"/>
      <c r="K86" s="326"/>
      <c r="L86" s="326"/>
      <c r="M86" s="291"/>
      <c r="N86" s="291"/>
    </row>
    <row r="87" spans="1:14" ht="15" customHeight="1">
      <c r="A87" s="331"/>
      <c r="B87" s="331"/>
      <c r="C87" s="331"/>
      <c r="D87" s="293"/>
      <c r="E87" s="332"/>
      <c r="F87" s="332"/>
      <c r="G87" s="332"/>
      <c r="H87" s="332"/>
      <c r="I87" s="293"/>
      <c r="J87" s="333"/>
      <c r="K87" s="333"/>
      <c r="L87" s="333"/>
      <c r="M87" s="291"/>
      <c r="N87" s="291"/>
    </row>
  </sheetData>
  <sheetProtection algorithmName="SHA-512" hashValue="AFb92ANHtwekgdHU1RKRE1HeV67sKVNnCxuGFcniwwJJAzffmgP7b4yTj8MeXxR7l35e52pvL5MWgRO4AWWgDg==" saltValue="6JaC5td4CZp0RDA9t2+NnA==" spinCount="100000" sheet="1" formatCells="0" formatColumns="0" formatRows="0" insertColumns="0" insertRows="0" insertHyperlinks="0" deleteColumns="0" deleteRows="0" selectLockedCells="1" sort="0" autoFilter="0" pivotTables="0"/>
  <mergeCells count="22">
    <mergeCell ref="J87:L87"/>
    <mergeCell ref="J5:J6"/>
    <mergeCell ref="L60:L61"/>
    <mergeCell ref="A86:C86"/>
    <mergeCell ref="K5:K6"/>
    <mergeCell ref="A60:A61"/>
    <mergeCell ref="B60:B61"/>
    <mergeCell ref="C60:C61"/>
    <mergeCell ref="D60:I60"/>
    <mergeCell ref="J60:J61"/>
    <mergeCell ref="K60:K61"/>
    <mergeCell ref="D86:F86"/>
    <mergeCell ref="J84:L84"/>
    <mergeCell ref="M5:M6"/>
    <mergeCell ref="M60:M61"/>
    <mergeCell ref="A1:I1"/>
    <mergeCell ref="A3:I3"/>
    <mergeCell ref="A5:A6"/>
    <mergeCell ref="B5:B6"/>
    <mergeCell ref="C5:C6"/>
    <mergeCell ref="D5:I5"/>
    <mergeCell ref="L5:L6"/>
  </mergeCells>
  <conditionalFormatting sqref="L7">
    <cfRule type="cellIs" dxfId="162" priority="73" operator="greaterThan">
      <formula>$M$7</formula>
    </cfRule>
  </conditionalFormatting>
  <conditionalFormatting sqref="L62">
    <cfRule type="cellIs" dxfId="161" priority="72" operator="greaterThan">
      <formula>$M$62</formula>
    </cfRule>
  </conditionalFormatting>
  <conditionalFormatting sqref="L8">
    <cfRule type="cellIs" dxfId="160" priority="70" operator="greaterThan">
      <formula>$M$8</formula>
    </cfRule>
  </conditionalFormatting>
  <conditionalFormatting sqref="L9">
    <cfRule type="cellIs" dxfId="159" priority="69" operator="greaterThan">
      <formula>$M$9</formula>
    </cfRule>
  </conditionalFormatting>
  <conditionalFormatting sqref="L10">
    <cfRule type="cellIs" dxfId="158" priority="68" operator="greaterThan">
      <formula>$M$10</formula>
    </cfRule>
  </conditionalFormatting>
  <conditionalFormatting sqref="L11">
    <cfRule type="cellIs" dxfId="157" priority="67" operator="greaterThan">
      <formula>$M$11</formula>
    </cfRule>
  </conditionalFormatting>
  <conditionalFormatting sqref="L28">
    <cfRule type="cellIs" dxfId="156" priority="66" operator="greaterThan">
      <formula>$M$28</formula>
    </cfRule>
  </conditionalFormatting>
  <conditionalFormatting sqref="L29">
    <cfRule type="cellIs" dxfId="155" priority="65" operator="greaterThan">
      <formula>$M$29</formula>
    </cfRule>
  </conditionalFormatting>
  <conditionalFormatting sqref="L55">
    <cfRule type="cellIs" dxfId="154" priority="64" operator="greaterThan">
      <formula>$M$55</formula>
    </cfRule>
  </conditionalFormatting>
  <conditionalFormatting sqref="L56">
    <cfRule type="cellIs" dxfId="153" priority="63" operator="greaterThan">
      <formula>$M$56</formula>
    </cfRule>
  </conditionalFormatting>
  <conditionalFormatting sqref="L78">
    <cfRule type="cellIs" dxfId="152" priority="62" operator="greaterThan">
      <formula>$M$78</formula>
    </cfRule>
  </conditionalFormatting>
  <conditionalFormatting sqref="L79">
    <cfRule type="cellIs" dxfId="151" priority="61" operator="greaterThan">
      <formula>$M$79</formula>
    </cfRule>
  </conditionalFormatting>
  <conditionalFormatting sqref="L80">
    <cfRule type="cellIs" dxfId="150" priority="60" operator="greaterThan">
      <formula>$M$80</formula>
    </cfRule>
  </conditionalFormatting>
  <conditionalFormatting sqref="L81">
    <cfRule type="cellIs" dxfId="149" priority="59" operator="greaterThan">
      <formula>$M$81</formula>
    </cfRule>
  </conditionalFormatting>
  <conditionalFormatting sqref="C7:C56 C62:C81">
    <cfRule type="cellIs" dxfId="148" priority="58" operator="notBetween">
      <formula>7</formula>
      <formula>21</formula>
    </cfRule>
  </conditionalFormatting>
  <conditionalFormatting sqref="L30">
    <cfRule type="cellIs" dxfId="147" priority="56" operator="greaterThan">
      <formula>"$M$14"</formula>
    </cfRule>
  </conditionalFormatting>
  <conditionalFormatting sqref="L31">
    <cfRule type="cellIs" dxfId="146" priority="55" operator="greaterThan">
      <formula>"$M$15"</formula>
    </cfRule>
  </conditionalFormatting>
  <conditionalFormatting sqref="L32">
    <cfRule type="cellIs" dxfId="145" priority="54" operator="greaterThan">
      <formula>"$M$16"</formula>
    </cfRule>
  </conditionalFormatting>
  <conditionalFormatting sqref="L33">
    <cfRule type="cellIs" dxfId="144" priority="53" operator="greaterThan">
      <formula>"$M$17"</formula>
    </cfRule>
  </conditionalFormatting>
  <conditionalFormatting sqref="L34">
    <cfRule type="cellIs" dxfId="143" priority="52" operator="greaterThan">
      <formula>"$M$18"</formula>
    </cfRule>
  </conditionalFormatting>
  <conditionalFormatting sqref="L35">
    <cfRule type="cellIs" dxfId="142" priority="51" operator="greaterThan">
      <formula>"$M$19"</formula>
    </cfRule>
  </conditionalFormatting>
  <conditionalFormatting sqref="L45">
    <cfRule type="cellIs" dxfId="141" priority="50" operator="greaterThan">
      <formula>"$M$20"</formula>
    </cfRule>
  </conditionalFormatting>
  <conditionalFormatting sqref="L46">
    <cfRule type="cellIs" dxfId="140" priority="49" operator="greaterThan">
      <formula>"$M$21"</formula>
    </cfRule>
  </conditionalFormatting>
  <conditionalFormatting sqref="L47">
    <cfRule type="cellIs" dxfId="139" priority="48" operator="greaterThan">
      <formula>"$M$22"</formula>
    </cfRule>
  </conditionalFormatting>
  <conditionalFormatting sqref="L48">
    <cfRule type="cellIs" dxfId="138" priority="47" operator="greaterThan">
      <formula>"$M$23"</formula>
    </cfRule>
  </conditionalFormatting>
  <conditionalFormatting sqref="L49">
    <cfRule type="cellIs" dxfId="137" priority="46" operator="greaterThan">
      <formula>"$M$24"</formula>
    </cfRule>
  </conditionalFormatting>
  <conditionalFormatting sqref="L50">
    <cfRule type="cellIs" dxfId="136" priority="45" operator="greaterThan">
      <formula>"$M$25"</formula>
    </cfRule>
  </conditionalFormatting>
  <conditionalFormatting sqref="L51">
    <cfRule type="cellIs" dxfId="135" priority="44" operator="greaterThan">
      <formula>"$M$26"</formula>
    </cfRule>
  </conditionalFormatting>
  <conditionalFormatting sqref="L52">
    <cfRule type="cellIs" dxfId="134" priority="43" operator="greaterThan">
      <formula>"$M$27"</formula>
    </cfRule>
  </conditionalFormatting>
  <conditionalFormatting sqref="L53">
    <cfRule type="cellIs" dxfId="133" priority="42" operator="greaterThan">
      <formula>"$M$28"</formula>
    </cfRule>
  </conditionalFormatting>
  <conditionalFormatting sqref="L54">
    <cfRule type="cellIs" dxfId="132" priority="41" operator="greaterThan">
      <formula>"$M$29"</formula>
    </cfRule>
  </conditionalFormatting>
  <conditionalFormatting sqref="L12">
    <cfRule type="cellIs" dxfId="131" priority="40" operator="greaterThan">
      <formula>"$M$12"</formula>
    </cfRule>
  </conditionalFormatting>
  <conditionalFormatting sqref="L13">
    <cfRule type="cellIs" dxfId="130" priority="39" operator="greaterThan">
      <formula>"$M$13"</formula>
    </cfRule>
  </conditionalFormatting>
  <conditionalFormatting sqref="L14">
    <cfRule type="cellIs" dxfId="129" priority="38" operator="greaterThan">
      <formula>"$M$14"</formula>
    </cfRule>
  </conditionalFormatting>
  <conditionalFormatting sqref="L15">
    <cfRule type="cellIs" dxfId="128" priority="37" operator="greaterThan">
      <formula>"$M$15"</formula>
    </cfRule>
  </conditionalFormatting>
  <conditionalFormatting sqref="L16">
    <cfRule type="cellIs" dxfId="127" priority="36" operator="greaterThan">
      <formula>"$M$16"</formula>
    </cfRule>
  </conditionalFormatting>
  <conditionalFormatting sqref="L17">
    <cfRule type="cellIs" dxfId="126" priority="35" operator="greaterThan">
      <formula>"$M$17"</formula>
    </cfRule>
  </conditionalFormatting>
  <conditionalFormatting sqref="L18">
    <cfRule type="cellIs" dxfId="125" priority="34" operator="greaterThan">
      <formula>"$M$18"</formula>
    </cfRule>
  </conditionalFormatting>
  <conditionalFormatting sqref="L19">
    <cfRule type="cellIs" dxfId="124" priority="33" operator="greaterThan">
      <formula>"$M$19"</formula>
    </cfRule>
  </conditionalFormatting>
  <conditionalFormatting sqref="L20">
    <cfRule type="cellIs" dxfId="123" priority="32" operator="greaterThan">
      <formula>"$M$20"</formula>
    </cfRule>
  </conditionalFormatting>
  <conditionalFormatting sqref="L21">
    <cfRule type="cellIs" dxfId="122" priority="31" operator="greaterThan">
      <formula>"$M$21"</formula>
    </cfRule>
  </conditionalFormatting>
  <conditionalFormatting sqref="L22">
    <cfRule type="cellIs" dxfId="121" priority="30" operator="greaterThan">
      <formula>"$M$22"</formula>
    </cfRule>
  </conditionalFormatting>
  <conditionalFormatting sqref="L23">
    <cfRule type="cellIs" dxfId="120" priority="29" operator="greaterThan">
      <formula>"$M$23"</formula>
    </cfRule>
  </conditionalFormatting>
  <conditionalFormatting sqref="L24">
    <cfRule type="cellIs" dxfId="119" priority="28" operator="greaterThan">
      <formula>"$M$24"</formula>
    </cfRule>
  </conditionalFormatting>
  <conditionalFormatting sqref="L25">
    <cfRule type="cellIs" dxfId="118" priority="27" operator="greaterThan">
      <formula>"$M$25"</formula>
    </cfRule>
  </conditionalFormatting>
  <conditionalFormatting sqref="L26">
    <cfRule type="cellIs" dxfId="117" priority="26" operator="greaterThan">
      <formula>"$M$26"</formula>
    </cfRule>
  </conditionalFormatting>
  <conditionalFormatting sqref="L27">
    <cfRule type="cellIs" dxfId="116" priority="25" operator="greaterThan">
      <formula>"$M$27"</formula>
    </cfRule>
  </conditionalFormatting>
  <conditionalFormatting sqref="L36">
    <cfRule type="cellIs" dxfId="115" priority="24" operator="greaterThan">
      <formula>$M$36</formula>
    </cfRule>
  </conditionalFormatting>
  <conditionalFormatting sqref="L37">
    <cfRule type="cellIs" dxfId="114" priority="23" operator="greaterThan">
      <formula>$M$37</formula>
    </cfRule>
  </conditionalFormatting>
  <conditionalFormatting sqref="L38">
    <cfRule type="cellIs" dxfId="113" priority="22" operator="greaterThan">
      <formula>$M$38</formula>
    </cfRule>
  </conditionalFormatting>
  <conditionalFormatting sqref="L39">
    <cfRule type="cellIs" dxfId="112" priority="21" operator="greaterThan">
      <formula>$M$39</formula>
    </cfRule>
  </conditionalFormatting>
  <conditionalFormatting sqref="L40">
    <cfRule type="cellIs" dxfId="111" priority="20" operator="greaterThan">
      <formula>$M$40</formula>
    </cfRule>
  </conditionalFormatting>
  <conditionalFormatting sqref="L41">
    <cfRule type="cellIs" dxfId="110" priority="19" operator="greaterThan">
      <formula>$M$41</formula>
    </cfRule>
  </conditionalFormatting>
  <conditionalFormatting sqref="L42">
    <cfRule type="cellIs" dxfId="109" priority="18" operator="greaterThan">
      <formula>$M$42</formula>
    </cfRule>
  </conditionalFormatting>
  <conditionalFormatting sqref="L43">
    <cfRule type="cellIs" dxfId="108" priority="17" operator="greaterThan">
      <formula>$M$43</formula>
    </cfRule>
  </conditionalFormatting>
  <conditionalFormatting sqref="L44">
    <cfRule type="cellIs" dxfId="107" priority="16" operator="greaterThan">
      <formula>$M$44</formula>
    </cfRule>
  </conditionalFormatting>
  <conditionalFormatting sqref="L63">
    <cfRule type="cellIs" dxfId="106" priority="15" operator="greaterThan">
      <formula>$M$63</formula>
    </cfRule>
  </conditionalFormatting>
  <conditionalFormatting sqref="L64">
    <cfRule type="cellIs" dxfId="105" priority="14" operator="greaterThan">
      <formula>$M$64</formula>
    </cfRule>
  </conditionalFormatting>
  <conditionalFormatting sqref="L65">
    <cfRule type="cellIs" dxfId="104" priority="13" operator="greaterThan">
      <formula>$M$65</formula>
    </cfRule>
  </conditionalFormatting>
  <conditionalFormatting sqref="L66">
    <cfRule type="cellIs" dxfId="103" priority="12" operator="greaterThan">
      <formula>$M$66</formula>
    </cfRule>
  </conditionalFormatting>
  <conditionalFormatting sqref="L67">
    <cfRule type="cellIs" dxfId="102" priority="11" operator="greaterThan">
      <formula>$M$67</formula>
    </cfRule>
  </conditionalFormatting>
  <conditionalFormatting sqref="L68">
    <cfRule type="cellIs" dxfId="101" priority="10" operator="greaterThan">
      <formula>$M$68</formula>
    </cfRule>
  </conditionalFormatting>
  <conditionalFormatting sqref="L69">
    <cfRule type="cellIs" dxfId="100" priority="9" operator="greaterThan">
      <formula>$M$69</formula>
    </cfRule>
  </conditionalFormatting>
  <conditionalFormatting sqref="L70">
    <cfRule type="cellIs" dxfId="99" priority="8" operator="greaterThan">
      <formula>$M$70</formula>
    </cfRule>
  </conditionalFormatting>
  <conditionalFormatting sqref="L71">
    <cfRule type="cellIs" dxfId="98" priority="7" operator="greaterThan">
      <formula>$M$71</formula>
    </cfRule>
  </conditionalFormatting>
  <conditionalFormatting sqref="L72">
    <cfRule type="cellIs" dxfId="97" priority="6" operator="greaterThan">
      <formula>$M$72</formula>
    </cfRule>
  </conditionalFormatting>
  <conditionalFormatting sqref="L73">
    <cfRule type="cellIs" dxfId="96" priority="5" operator="greaterThan">
      <formula>$M$73</formula>
    </cfRule>
  </conditionalFormatting>
  <conditionalFormatting sqref="L74">
    <cfRule type="cellIs" dxfId="95" priority="4" operator="greaterThan">
      <formula>$M$74</formula>
    </cfRule>
  </conditionalFormatting>
  <conditionalFormatting sqref="L75">
    <cfRule type="cellIs" dxfId="94" priority="3" operator="greaterThan">
      <formula>$M$75</formula>
    </cfRule>
  </conditionalFormatting>
  <conditionalFormatting sqref="L76">
    <cfRule type="cellIs" dxfId="93" priority="2" operator="greaterThan">
      <formula>$M$76</formula>
    </cfRule>
  </conditionalFormatting>
  <conditionalFormatting sqref="L77">
    <cfRule type="cellIs" dxfId="92" priority="1" operator="greaterThan">
      <formula>$M$77</formula>
    </cfRule>
  </conditionalFormatting>
  <pageMargins left="0.75" right="0.75" top="1" bottom="1" header="0.4921259845" footer="0.4921259845"/>
  <pageSetup paperSize="9" scale="8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zoomScaleNormal="100" workbookViewId="0">
      <selection activeCell="K17" sqref="K17"/>
    </sheetView>
  </sheetViews>
  <sheetFormatPr defaultRowHeight="12.75"/>
  <cols>
    <col min="1" max="1" width="2.85546875" style="165" customWidth="1"/>
    <col min="2" max="2" width="29.7109375" style="165" customWidth="1"/>
    <col min="3" max="3" width="11" style="165" customWidth="1"/>
    <col min="4" max="4" width="13.5703125" style="165" customWidth="1"/>
    <col min="5" max="5" width="9.42578125" style="165" customWidth="1"/>
    <col min="6" max="6" width="10.7109375" style="165" customWidth="1"/>
    <col min="7" max="7" width="23.85546875" style="165" customWidth="1"/>
    <col min="8" max="8" width="11.7109375" style="165" customWidth="1"/>
    <col min="9" max="9" width="2.85546875" style="165" customWidth="1"/>
    <col min="10" max="16384" width="9.140625" style="165"/>
  </cols>
  <sheetData>
    <row r="1" spans="1:9" ht="25.5">
      <c r="A1" s="340"/>
      <c r="B1" s="267"/>
      <c r="C1" s="267"/>
      <c r="D1" s="267"/>
      <c r="E1" s="267"/>
      <c r="F1" s="267"/>
      <c r="G1" s="267"/>
      <c r="H1" s="341" t="s">
        <v>56</v>
      </c>
      <c r="I1" s="164"/>
    </row>
    <row r="2" spans="1:9" ht="15" customHeight="1">
      <c r="A2" s="340"/>
      <c r="B2" s="342"/>
      <c r="C2" s="343"/>
      <c r="D2" s="340"/>
      <c r="E2" s="343"/>
      <c r="F2" s="343"/>
      <c r="G2" s="163"/>
      <c r="H2" s="164"/>
      <c r="I2" s="164"/>
    </row>
    <row r="3" spans="1:9" ht="15" customHeight="1">
      <c r="A3" s="340"/>
      <c r="B3" s="344" t="s">
        <v>62</v>
      </c>
      <c r="C3" s="344"/>
      <c r="D3" s="344"/>
      <c r="E3" s="344"/>
      <c r="F3" s="344"/>
      <c r="G3" s="344"/>
      <c r="H3" s="345"/>
      <c r="I3" s="164"/>
    </row>
    <row r="4" spans="1:9" ht="15" customHeight="1">
      <c r="A4" s="340"/>
      <c r="B4" s="346" t="s">
        <v>117</v>
      </c>
      <c r="C4" s="346"/>
      <c r="D4" s="346"/>
      <c r="E4" s="346"/>
      <c r="F4" s="346"/>
      <c r="G4" s="346"/>
      <c r="H4" s="345"/>
      <c r="I4" s="164"/>
    </row>
    <row r="5" spans="1:9" ht="15" customHeight="1" thickBot="1">
      <c r="A5" s="340"/>
      <c r="B5" s="342"/>
      <c r="C5" s="343"/>
      <c r="D5" s="340"/>
      <c r="E5" s="343"/>
      <c r="F5" s="343"/>
      <c r="G5" s="340"/>
      <c r="H5" s="164"/>
      <c r="I5" s="164"/>
    </row>
    <row r="6" spans="1:9" ht="19.5" customHeight="1">
      <c r="A6" s="340"/>
      <c r="B6" s="347" t="s">
        <v>35</v>
      </c>
      <c r="C6" s="348" t="s">
        <v>27</v>
      </c>
      <c r="D6" s="348" t="s">
        <v>36</v>
      </c>
      <c r="E6" s="348" t="s">
        <v>28</v>
      </c>
      <c r="F6" s="348" t="s">
        <v>37</v>
      </c>
      <c r="G6" s="348" t="s">
        <v>38</v>
      </c>
      <c r="H6" s="349" t="s">
        <v>127</v>
      </c>
      <c r="I6" s="164"/>
    </row>
    <row r="7" spans="1:9" ht="40.5" customHeight="1" thickBot="1">
      <c r="A7" s="340"/>
      <c r="B7" s="350"/>
      <c r="C7" s="351"/>
      <c r="D7" s="351"/>
      <c r="E7" s="351"/>
      <c r="F7" s="351"/>
      <c r="G7" s="351"/>
      <c r="H7" s="352"/>
      <c r="I7" s="164"/>
    </row>
    <row r="8" spans="1:9" ht="15" customHeight="1">
      <c r="A8" s="163">
        <v>1</v>
      </c>
      <c r="B8" s="35"/>
      <c r="C8" s="36"/>
      <c r="D8" s="37"/>
      <c r="E8" s="38"/>
      <c r="F8" s="38"/>
      <c r="G8" s="17"/>
      <c r="H8" s="166">
        <f>E8*F8*350</f>
        <v>0</v>
      </c>
      <c r="I8" s="164"/>
    </row>
    <row r="9" spans="1:9" ht="15" customHeight="1">
      <c r="A9" s="163">
        <v>2</v>
      </c>
      <c r="B9" s="39"/>
      <c r="C9" s="40"/>
      <c r="D9" s="41"/>
      <c r="E9" s="42"/>
      <c r="F9" s="42"/>
      <c r="G9" s="17"/>
      <c r="H9" s="166">
        <f t="shared" ref="H9:H57" si="0">E9*F9*350</f>
        <v>0</v>
      </c>
      <c r="I9" s="164"/>
    </row>
    <row r="10" spans="1:9" ht="15" customHeight="1">
      <c r="A10" s="163">
        <v>3</v>
      </c>
      <c r="B10" s="39"/>
      <c r="C10" s="40"/>
      <c r="D10" s="41"/>
      <c r="E10" s="42"/>
      <c r="F10" s="42"/>
      <c r="G10" s="17"/>
      <c r="H10" s="166">
        <f t="shared" si="0"/>
        <v>0</v>
      </c>
      <c r="I10" s="164"/>
    </row>
    <row r="11" spans="1:9" ht="15" customHeight="1">
      <c r="A11" s="163">
        <v>4</v>
      </c>
      <c r="B11" s="39"/>
      <c r="C11" s="40"/>
      <c r="D11" s="41"/>
      <c r="E11" s="42"/>
      <c r="F11" s="42"/>
      <c r="G11" s="17"/>
      <c r="H11" s="166">
        <f t="shared" si="0"/>
        <v>0</v>
      </c>
      <c r="I11" s="164"/>
    </row>
    <row r="12" spans="1:9" ht="15" customHeight="1">
      <c r="A12" s="163">
        <v>5</v>
      </c>
      <c r="B12" s="39"/>
      <c r="C12" s="40"/>
      <c r="D12" s="41"/>
      <c r="E12" s="42"/>
      <c r="F12" s="42"/>
      <c r="G12" s="17"/>
      <c r="H12" s="166">
        <f t="shared" si="0"/>
        <v>0</v>
      </c>
      <c r="I12" s="164"/>
    </row>
    <row r="13" spans="1:9" ht="15" customHeight="1">
      <c r="A13" s="163">
        <v>6</v>
      </c>
      <c r="B13" s="39"/>
      <c r="C13" s="40"/>
      <c r="D13" s="41"/>
      <c r="E13" s="42"/>
      <c r="F13" s="42"/>
      <c r="G13" s="17"/>
      <c r="H13" s="166">
        <f t="shared" si="0"/>
        <v>0</v>
      </c>
      <c r="I13" s="164"/>
    </row>
    <row r="14" spans="1:9" ht="15" customHeight="1">
      <c r="A14" s="163">
        <v>7</v>
      </c>
      <c r="B14" s="39"/>
      <c r="C14" s="40"/>
      <c r="D14" s="41"/>
      <c r="E14" s="42"/>
      <c r="F14" s="42"/>
      <c r="G14" s="17"/>
      <c r="H14" s="166">
        <f t="shared" si="0"/>
        <v>0</v>
      </c>
      <c r="I14" s="164"/>
    </row>
    <row r="15" spans="1:9" ht="15" customHeight="1">
      <c r="A15" s="163">
        <v>8</v>
      </c>
      <c r="B15" s="39"/>
      <c r="C15" s="40"/>
      <c r="D15" s="41"/>
      <c r="E15" s="42"/>
      <c r="F15" s="42"/>
      <c r="G15" s="17"/>
      <c r="H15" s="166">
        <f t="shared" si="0"/>
        <v>0</v>
      </c>
      <c r="I15" s="164"/>
    </row>
    <row r="16" spans="1:9" ht="15" customHeight="1">
      <c r="A16" s="163">
        <v>9</v>
      </c>
      <c r="B16" s="39"/>
      <c r="C16" s="40"/>
      <c r="D16" s="41"/>
      <c r="E16" s="42"/>
      <c r="F16" s="42"/>
      <c r="G16" s="17"/>
      <c r="H16" s="166">
        <f t="shared" si="0"/>
        <v>0</v>
      </c>
      <c r="I16" s="164"/>
    </row>
    <row r="17" spans="1:9" ht="15" customHeight="1">
      <c r="A17" s="163">
        <v>10</v>
      </c>
      <c r="B17" s="39"/>
      <c r="C17" s="40"/>
      <c r="D17" s="41"/>
      <c r="E17" s="42"/>
      <c r="F17" s="42"/>
      <c r="G17" s="17"/>
      <c r="H17" s="166">
        <f t="shared" si="0"/>
        <v>0</v>
      </c>
      <c r="I17" s="164"/>
    </row>
    <row r="18" spans="1:9" ht="15" customHeight="1">
      <c r="A18" s="163">
        <v>11</v>
      </c>
      <c r="B18" s="39"/>
      <c r="C18" s="40"/>
      <c r="D18" s="41"/>
      <c r="E18" s="42"/>
      <c r="F18" s="42"/>
      <c r="G18" s="17"/>
      <c r="H18" s="166">
        <f t="shared" si="0"/>
        <v>0</v>
      </c>
      <c r="I18" s="164"/>
    </row>
    <row r="19" spans="1:9" ht="15" customHeight="1">
      <c r="A19" s="163">
        <v>12</v>
      </c>
      <c r="B19" s="39"/>
      <c r="C19" s="40"/>
      <c r="D19" s="41"/>
      <c r="E19" s="42"/>
      <c r="F19" s="42"/>
      <c r="G19" s="17"/>
      <c r="H19" s="166">
        <f t="shared" si="0"/>
        <v>0</v>
      </c>
      <c r="I19" s="164"/>
    </row>
    <row r="20" spans="1:9" ht="15" customHeight="1">
      <c r="A20" s="163">
        <v>13</v>
      </c>
      <c r="B20" s="39"/>
      <c r="C20" s="40"/>
      <c r="D20" s="41"/>
      <c r="E20" s="42"/>
      <c r="F20" s="42"/>
      <c r="G20" s="17"/>
      <c r="H20" s="166">
        <f t="shared" si="0"/>
        <v>0</v>
      </c>
      <c r="I20" s="164"/>
    </row>
    <row r="21" spans="1:9" ht="15" customHeight="1">
      <c r="A21" s="163">
        <v>14</v>
      </c>
      <c r="B21" s="39"/>
      <c r="C21" s="40"/>
      <c r="D21" s="41"/>
      <c r="E21" s="42"/>
      <c r="F21" s="42"/>
      <c r="G21" s="17"/>
      <c r="H21" s="166">
        <f t="shared" si="0"/>
        <v>0</v>
      </c>
      <c r="I21" s="164"/>
    </row>
    <row r="22" spans="1:9" ht="15" customHeight="1">
      <c r="A22" s="163">
        <v>15</v>
      </c>
      <c r="B22" s="39"/>
      <c r="C22" s="40"/>
      <c r="D22" s="41"/>
      <c r="E22" s="42"/>
      <c r="F22" s="42"/>
      <c r="G22" s="17"/>
      <c r="H22" s="166">
        <f t="shared" si="0"/>
        <v>0</v>
      </c>
      <c r="I22" s="164"/>
    </row>
    <row r="23" spans="1:9" ht="15" customHeight="1">
      <c r="A23" s="163">
        <v>16</v>
      </c>
      <c r="B23" s="39"/>
      <c r="C23" s="40"/>
      <c r="D23" s="41"/>
      <c r="E23" s="42"/>
      <c r="F23" s="42"/>
      <c r="G23" s="17"/>
      <c r="H23" s="166">
        <f t="shared" si="0"/>
        <v>0</v>
      </c>
      <c r="I23" s="164"/>
    </row>
    <row r="24" spans="1:9" ht="15" customHeight="1">
      <c r="A24" s="163">
        <v>17</v>
      </c>
      <c r="B24" s="39"/>
      <c r="C24" s="40"/>
      <c r="D24" s="41"/>
      <c r="E24" s="42"/>
      <c r="F24" s="42"/>
      <c r="G24" s="17"/>
      <c r="H24" s="166">
        <f t="shared" si="0"/>
        <v>0</v>
      </c>
      <c r="I24" s="164"/>
    </row>
    <row r="25" spans="1:9" ht="15" customHeight="1">
      <c r="A25" s="163">
        <v>18</v>
      </c>
      <c r="B25" s="39"/>
      <c r="C25" s="40"/>
      <c r="D25" s="41"/>
      <c r="E25" s="42"/>
      <c r="F25" s="42"/>
      <c r="G25" s="17"/>
      <c r="H25" s="166">
        <f t="shared" si="0"/>
        <v>0</v>
      </c>
      <c r="I25" s="164"/>
    </row>
    <row r="26" spans="1:9" ht="15" customHeight="1">
      <c r="A26" s="163">
        <v>19</v>
      </c>
      <c r="B26" s="39"/>
      <c r="C26" s="40"/>
      <c r="D26" s="41"/>
      <c r="E26" s="42"/>
      <c r="F26" s="42"/>
      <c r="G26" s="17"/>
      <c r="H26" s="166">
        <f t="shared" si="0"/>
        <v>0</v>
      </c>
      <c r="I26" s="164"/>
    </row>
    <row r="27" spans="1:9" ht="15" customHeight="1">
      <c r="A27" s="163">
        <v>20</v>
      </c>
      <c r="B27" s="39"/>
      <c r="C27" s="40"/>
      <c r="D27" s="41"/>
      <c r="E27" s="42"/>
      <c r="F27" s="42"/>
      <c r="G27" s="17"/>
      <c r="H27" s="166">
        <f t="shared" si="0"/>
        <v>0</v>
      </c>
      <c r="I27" s="164"/>
    </row>
    <row r="28" spans="1:9" ht="15" customHeight="1">
      <c r="A28" s="163">
        <v>21</v>
      </c>
      <c r="B28" s="39"/>
      <c r="C28" s="40"/>
      <c r="D28" s="41"/>
      <c r="E28" s="42"/>
      <c r="F28" s="42"/>
      <c r="G28" s="17"/>
      <c r="H28" s="166">
        <f t="shared" si="0"/>
        <v>0</v>
      </c>
      <c r="I28" s="164"/>
    </row>
    <row r="29" spans="1:9" ht="15" customHeight="1">
      <c r="A29" s="163">
        <v>22</v>
      </c>
      <c r="B29" s="39"/>
      <c r="C29" s="40"/>
      <c r="D29" s="41"/>
      <c r="E29" s="42"/>
      <c r="F29" s="42"/>
      <c r="G29" s="17"/>
      <c r="H29" s="166">
        <f t="shared" si="0"/>
        <v>0</v>
      </c>
      <c r="I29" s="164"/>
    </row>
    <row r="30" spans="1:9" ht="15" customHeight="1">
      <c r="A30" s="163">
        <v>23</v>
      </c>
      <c r="B30" s="39"/>
      <c r="C30" s="40"/>
      <c r="D30" s="41"/>
      <c r="E30" s="42"/>
      <c r="F30" s="42"/>
      <c r="G30" s="17"/>
      <c r="H30" s="166">
        <f t="shared" si="0"/>
        <v>0</v>
      </c>
      <c r="I30" s="164"/>
    </row>
    <row r="31" spans="1:9" ht="15" customHeight="1">
      <c r="A31" s="163">
        <v>24</v>
      </c>
      <c r="B31" s="39"/>
      <c r="C31" s="40"/>
      <c r="D31" s="41"/>
      <c r="E31" s="42"/>
      <c r="F31" s="42"/>
      <c r="G31" s="17"/>
      <c r="H31" s="166">
        <f t="shared" si="0"/>
        <v>0</v>
      </c>
      <c r="I31" s="164"/>
    </row>
    <row r="32" spans="1:9" ht="15" customHeight="1">
      <c r="A32" s="163">
        <v>25</v>
      </c>
      <c r="B32" s="39"/>
      <c r="C32" s="40"/>
      <c r="D32" s="41"/>
      <c r="E32" s="42"/>
      <c r="F32" s="42"/>
      <c r="G32" s="17"/>
      <c r="H32" s="166">
        <f t="shared" si="0"/>
        <v>0</v>
      </c>
      <c r="I32" s="164"/>
    </row>
    <row r="33" spans="1:9" ht="15" customHeight="1">
      <c r="A33" s="163">
        <v>26</v>
      </c>
      <c r="B33" s="39"/>
      <c r="C33" s="40"/>
      <c r="D33" s="41"/>
      <c r="E33" s="42"/>
      <c r="F33" s="42"/>
      <c r="G33" s="17"/>
      <c r="H33" s="166">
        <f t="shared" si="0"/>
        <v>0</v>
      </c>
      <c r="I33" s="164"/>
    </row>
    <row r="34" spans="1:9" ht="15" customHeight="1">
      <c r="A34" s="163">
        <v>27</v>
      </c>
      <c r="B34" s="39"/>
      <c r="C34" s="40"/>
      <c r="D34" s="41"/>
      <c r="E34" s="42"/>
      <c r="F34" s="42"/>
      <c r="G34" s="17"/>
      <c r="H34" s="166">
        <f t="shared" si="0"/>
        <v>0</v>
      </c>
      <c r="I34" s="164"/>
    </row>
    <row r="35" spans="1:9" ht="15" customHeight="1">
      <c r="A35" s="163">
        <v>28</v>
      </c>
      <c r="B35" s="39"/>
      <c r="C35" s="40"/>
      <c r="D35" s="41"/>
      <c r="E35" s="42"/>
      <c r="F35" s="42"/>
      <c r="G35" s="17"/>
      <c r="H35" s="166">
        <f t="shared" si="0"/>
        <v>0</v>
      </c>
      <c r="I35" s="164"/>
    </row>
    <row r="36" spans="1:9" ht="15" customHeight="1">
      <c r="A36" s="163">
        <v>29</v>
      </c>
      <c r="B36" s="39"/>
      <c r="C36" s="40"/>
      <c r="D36" s="41"/>
      <c r="E36" s="42"/>
      <c r="F36" s="42"/>
      <c r="G36" s="17"/>
      <c r="H36" s="166">
        <f t="shared" si="0"/>
        <v>0</v>
      </c>
      <c r="I36" s="164"/>
    </row>
    <row r="37" spans="1:9" ht="15" customHeight="1">
      <c r="A37" s="163">
        <v>30</v>
      </c>
      <c r="B37" s="39"/>
      <c r="C37" s="40"/>
      <c r="D37" s="41"/>
      <c r="E37" s="42"/>
      <c r="F37" s="42"/>
      <c r="G37" s="17"/>
      <c r="H37" s="166">
        <f t="shared" si="0"/>
        <v>0</v>
      </c>
      <c r="I37" s="164"/>
    </row>
    <row r="38" spans="1:9" ht="15" customHeight="1">
      <c r="A38" s="163">
        <v>31</v>
      </c>
      <c r="B38" s="39"/>
      <c r="C38" s="40"/>
      <c r="D38" s="41"/>
      <c r="E38" s="42"/>
      <c r="F38" s="42"/>
      <c r="G38" s="17"/>
      <c r="H38" s="166">
        <f t="shared" si="0"/>
        <v>0</v>
      </c>
      <c r="I38" s="164"/>
    </row>
    <row r="39" spans="1:9" ht="15" customHeight="1">
      <c r="A39" s="163">
        <v>32</v>
      </c>
      <c r="B39" s="39"/>
      <c r="C39" s="40"/>
      <c r="D39" s="41"/>
      <c r="E39" s="42"/>
      <c r="F39" s="42"/>
      <c r="G39" s="17"/>
      <c r="H39" s="166">
        <f t="shared" si="0"/>
        <v>0</v>
      </c>
      <c r="I39" s="164"/>
    </row>
    <row r="40" spans="1:9" ht="15" customHeight="1">
      <c r="A40" s="163">
        <v>33</v>
      </c>
      <c r="B40" s="39"/>
      <c r="C40" s="40"/>
      <c r="D40" s="41"/>
      <c r="E40" s="42"/>
      <c r="F40" s="42"/>
      <c r="G40" s="17"/>
      <c r="H40" s="166">
        <f t="shared" si="0"/>
        <v>0</v>
      </c>
      <c r="I40" s="164"/>
    </row>
    <row r="41" spans="1:9" ht="15" customHeight="1">
      <c r="A41" s="163">
        <v>34</v>
      </c>
      <c r="B41" s="39"/>
      <c r="C41" s="40"/>
      <c r="D41" s="41"/>
      <c r="E41" s="42"/>
      <c r="F41" s="42"/>
      <c r="G41" s="17"/>
      <c r="H41" s="166">
        <f t="shared" si="0"/>
        <v>0</v>
      </c>
      <c r="I41" s="164"/>
    </row>
    <row r="42" spans="1:9" ht="15" customHeight="1">
      <c r="A42" s="163">
        <v>35</v>
      </c>
      <c r="B42" s="39"/>
      <c r="C42" s="40"/>
      <c r="D42" s="41"/>
      <c r="E42" s="42"/>
      <c r="F42" s="42"/>
      <c r="G42" s="17"/>
      <c r="H42" s="166">
        <f t="shared" si="0"/>
        <v>0</v>
      </c>
      <c r="I42" s="164"/>
    </row>
    <row r="43" spans="1:9" ht="15" customHeight="1">
      <c r="A43" s="163">
        <v>36</v>
      </c>
      <c r="B43" s="39"/>
      <c r="C43" s="40"/>
      <c r="D43" s="41"/>
      <c r="E43" s="42"/>
      <c r="F43" s="42"/>
      <c r="G43" s="17"/>
      <c r="H43" s="166">
        <f t="shared" si="0"/>
        <v>0</v>
      </c>
      <c r="I43" s="164"/>
    </row>
    <row r="44" spans="1:9" ht="15" customHeight="1">
      <c r="A44" s="163">
        <v>37</v>
      </c>
      <c r="B44" s="39"/>
      <c r="C44" s="40"/>
      <c r="D44" s="41"/>
      <c r="E44" s="42"/>
      <c r="F44" s="42"/>
      <c r="G44" s="17"/>
      <c r="H44" s="166">
        <f t="shared" si="0"/>
        <v>0</v>
      </c>
      <c r="I44" s="164"/>
    </row>
    <row r="45" spans="1:9" ht="15" customHeight="1">
      <c r="A45" s="163">
        <v>38</v>
      </c>
      <c r="B45" s="39"/>
      <c r="C45" s="40"/>
      <c r="D45" s="41"/>
      <c r="E45" s="42"/>
      <c r="F45" s="42"/>
      <c r="G45" s="17"/>
      <c r="H45" s="166">
        <f t="shared" si="0"/>
        <v>0</v>
      </c>
      <c r="I45" s="164"/>
    </row>
    <row r="46" spans="1:9" ht="15" customHeight="1">
      <c r="A46" s="163">
        <v>39</v>
      </c>
      <c r="B46" s="39"/>
      <c r="C46" s="40"/>
      <c r="D46" s="41"/>
      <c r="E46" s="42"/>
      <c r="F46" s="42"/>
      <c r="G46" s="17"/>
      <c r="H46" s="166">
        <f t="shared" si="0"/>
        <v>0</v>
      </c>
      <c r="I46" s="164"/>
    </row>
    <row r="47" spans="1:9" ht="15" customHeight="1">
      <c r="A47" s="163">
        <v>40</v>
      </c>
      <c r="B47" s="39"/>
      <c r="C47" s="40"/>
      <c r="D47" s="41"/>
      <c r="E47" s="42"/>
      <c r="F47" s="42"/>
      <c r="G47" s="17"/>
      <c r="H47" s="166">
        <f>E47*F47*350</f>
        <v>0</v>
      </c>
      <c r="I47" s="164"/>
    </row>
    <row r="48" spans="1:9" ht="15" customHeight="1">
      <c r="A48" s="163">
        <v>41</v>
      </c>
      <c r="B48" s="39"/>
      <c r="C48" s="40"/>
      <c r="D48" s="41"/>
      <c r="E48" s="42"/>
      <c r="F48" s="42"/>
      <c r="G48" s="17"/>
      <c r="H48" s="166">
        <f>E48*F48*350</f>
        <v>0</v>
      </c>
      <c r="I48" s="164"/>
    </row>
    <row r="49" spans="1:9" ht="15" customHeight="1">
      <c r="A49" s="163">
        <v>42</v>
      </c>
      <c r="B49" s="39"/>
      <c r="C49" s="40"/>
      <c r="D49" s="41"/>
      <c r="E49" s="42"/>
      <c r="F49" s="42"/>
      <c r="G49" s="17"/>
      <c r="H49" s="166">
        <f>E49*F49*350</f>
        <v>0</v>
      </c>
      <c r="I49" s="164"/>
    </row>
    <row r="50" spans="1:9" ht="15" customHeight="1">
      <c r="A50" s="163">
        <v>43</v>
      </c>
      <c r="B50" s="39"/>
      <c r="C50" s="40"/>
      <c r="D50" s="41"/>
      <c r="E50" s="42"/>
      <c r="F50" s="42"/>
      <c r="G50" s="17"/>
      <c r="H50" s="166">
        <f>E50*F50*350</f>
        <v>0</v>
      </c>
      <c r="I50" s="164"/>
    </row>
    <row r="51" spans="1:9" ht="15" customHeight="1">
      <c r="A51" s="163">
        <v>44</v>
      </c>
      <c r="B51" s="39"/>
      <c r="C51" s="40"/>
      <c r="D51" s="41"/>
      <c r="E51" s="42"/>
      <c r="F51" s="42"/>
      <c r="G51" s="17"/>
      <c r="H51" s="166">
        <f t="shared" si="0"/>
        <v>0</v>
      </c>
      <c r="I51" s="164"/>
    </row>
    <row r="52" spans="1:9" ht="15" customHeight="1">
      <c r="A52" s="163">
        <v>45</v>
      </c>
      <c r="B52" s="39"/>
      <c r="C52" s="40"/>
      <c r="D52" s="41"/>
      <c r="E52" s="42"/>
      <c r="F52" s="42"/>
      <c r="G52" s="17"/>
      <c r="H52" s="166">
        <f t="shared" si="0"/>
        <v>0</v>
      </c>
      <c r="I52" s="164"/>
    </row>
    <row r="53" spans="1:9" ht="15" customHeight="1">
      <c r="A53" s="163">
        <v>46</v>
      </c>
      <c r="B53" s="39"/>
      <c r="C53" s="40"/>
      <c r="D53" s="41"/>
      <c r="E53" s="42"/>
      <c r="F53" s="42"/>
      <c r="G53" s="17"/>
      <c r="H53" s="166">
        <f t="shared" si="0"/>
        <v>0</v>
      </c>
      <c r="I53" s="164"/>
    </row>
    <row r="54" spans="1:9" ht="15" customHeight="1">
      <c r="A54" s="163">
        <v>47</v>
      </c>
      <c r="B54" s="39"/>
      <c r="C54" s="40"/>
      <c r="D54" s="41"/>
      <c r="E54" s="42"/>
      <c r="F54" s="42"/>
      <c r="G54" s="17"/>
      <c r="H54" s="166">
        <f t="shared" si="0"/>
        <v>0</v>
      </c>
      <c r="I54" s="164"/>
    </row>
    <row r="55" spans="1:9" ht="15" customHeight="1">
      <c r="A55" s="163">
        <v>48</v>
      </c>
      <c r="B55" s="39"/>
      <c r="C55" s="40"/>
      <c r="D55" s="41"/>
      <c r="E55" s="42"/>
      <c r="F55" s="42"/>
      <c r="G55" s="17"/>
      <c r="H55" s="166">
        <f t="shared" si="0"/>
        <v>0</v>
      </c>
      <c r="I55" s="164"/>
    </row>
    <row r="56" spans="1:9" ht="15" customHeight="1">
      <c r="A56" s="163">
        <v>49</v>
      </c>
      <c r="B56" s="39"/>
      <c r="C56" s="40"/>
      <c r="D56" s="41"/>
      <c r="E56" s="42"/>
      <c r="F56" s="42"/>
      <c r="G56" s="17"/>
      <c r="H56" s="166">
        <f t="shared" si="0"/>
        <v>0</v>
      </c>
      <c r="I56" s="164"/>
    </row>
    <row r="57" spans="1:9" ht="15" customHeight="1" thickBot="1">
      <c r="A57" s="163">
        <v>50</v>
      </c>
      <c r="B57" s="43"/>
      <c r="C57" s="44"/>
      <c r="D57" s="45"/>
      <c r="E57" s="46"/>
      <c r="F57" s="46"/>
      <c r="G57" s="28"/>
      <c r="H57" s="167">
        <f t="shared" si="0"/>
        <v>0</v>
      </c>
      <c r="I57" s="164"/>
    </row>
    <row r="58" spans="1:9" ht="15" customHeight="1" thickBot="1">
      <c r="A58" s="340"/>
      <c r="B58" s="353"/>
      <c r="C58" s="354"/>
      <c r="D58" s="355"/>
      <c r="E58" s="353"/>
      <c r="F58" s="353"/>
      <c r="G58" s="355"/>
      <c r="H58" s="164"/>
      <c r="I58" s="164"/>
    </row>
    <row r="59" spans="1:9" ht="15" customHeight="1" thickBot="1">
      <c r="A59" s="340"/>
      <c r="B59" s="356"/>
      <c r="C59" s="356"/>
      <c r="D59" s="356"/>
      <c r="E59" s="356"/>
      <c r="F59" s="356"/>
      <c r="G59" s="365">
        <f>SUM(G8:G57)</f>
        <v>0</v>
      </c>
      <c r="H59" s="164"/>
      <c r="I59" s="164"/>
    </row>
    <row r="60" spans="1:9" ht="15" customHeight="1">
      <c r="A60" s="340"/>
      <c r="B60" s="357"/>
      <c r="C60" s="357"/>
      <c r="D60" s="357"/>
      <c r="E60" s="357"/>
      <c r="F60" s="357"/>
      <c r="G60" s="358"/>
      <c r="H60" s="164"/>
      <c r="I60" s="164"/>
    </row>
    <row r="61" spans="1:9" ht="15" customHeight="1">
      <c r="A61" s="340"/>
      <c r="B61" s="359"/>
      <c r="C61" s="359"/>
      <c r="D61" s="273"/>
      <c r="E61" s="359"/>
      <c r="F61" s="359"/>
      <c r="G61" s="273"/>
      <c r="H61" s="164"/>
      <c r="I61" s="164"/>
    </row>
    <row r="62" spans="1:9" ht="15" customHeight="1">
      <c r="A62" s="340"/>
      <c r="B62" s="360" t="s">
        <v>33</v>
      </c>
      <c r="C62" s="360"/>
      <c r="D62" s="237"/>
      <c r="E62" s="238"/>
      <c r="F62" s="238"/>
      <c r="G62" s="239"/>
      <c r="H62" s="164"/>
      <c r="I62" s="164"/>
    </row>
    <row r="63" spans="1:9" ht="15" customHeight="1">
      <c r="A63" s="340"/>
      <c r="B63" s="361"/>
      <c r="C63" s="361"/>
      <c r="D63" s="362"/>
      <c r="E63" s="361"/>
      <c r="F63" s="361"/>
      <c r="G63" s="362"/>
      <c r="H63" s="164"/>
      <c r="I63" s="164"/>
    </row>
    <row r="64" spans="1:9" ht="15" customHeight="1">
      <c r="A64" s="340"/>
      <c r="B64" s="363"/>
      <c r="C64" s="364"/>
      <c r="D64" s="163"/>
      <c r="E64" s="364"/>
      <c r="F64" s="364"/>
      <c r="G64" s="163"/>
      <c r="H64" s="164"/>
      <c r="I64" s="164"/>
    </row>
  </sheetData>
  <sheetProtection algorithmName="SHA-512" hashValue="QC0157LTsiChBOys7Y9Cuxsqa/rB9kcUrLlsXMSgUUFjWUlWKonlYHtVHPcDGiuU5sTNznfL+FyTQQ7UpW9nkQ==" saltValue="My7bzmPkkH37ZEJT55P2Hg==" spinCount="100000" sheet="1" formatCells="0" formatColumns="0" formatRows="0" insertColumns="0" insertRows="0" insertHyperlinks="0" deleteColumns="0" deleteRows="0" selectLockedCells="1" sort="0" autoFilter="0" pivotTables="0"/>
  <mergeCells count="13">
    <mergeCell ref="B59:F59"/>
    <mergeCell ref="B62:C62"/>
    <mergeCell ref="D62:G62"/>
    <mergeCell ref="B1:G1"/>
    <mergeCell ref="B3:H3"/>
    <mergeCell ref="B4:H4"/>
    <mergeCell ref="B6:B7"/>
    <mergeCell ref="C6:C7"/>
    <mergeCell ref="D6:D7"/>
    <mergeCell ref="E6:E7"/>
    <mergeCell ref="F6:F7"/>
    <mergeCell ref="G6:G7"/>
    <mergeCell ref="H6:H7"/>
  </mergeCells>
  <conditionalFormatting sqref="G8">
    <cfRule type="cellIs" dxfId="91" priority="50" operator="greaterThan">
      <formula>$H$8</formula>
    </cfRule>
  </conditionalFormatting>
  <conditionalFormatting sqref="G9">
    <cfRule type="cellIs" dxfId="90" priority="49" operator="greaterThan">
      <formula>$H$9</formula>
    </cfRule>
  </conditionalFormatting>
  <conditionalFormatting sqref="G10">
    <cfRule type="cellIs" dxfId="89" priority="48" operator="greaterThan">
      <formula>$H$10</formula>
    </cfRule>
  </conditionalFormatting>
  <conditionalFormatting sqref="G40">
    <cfRule type="cellIs" dxfId="88" priority="47" operator="greaterThan">
      <formula>$H$40</formula>
    </cfRule>
  </conditionalFormatting>
  <conditionalFormatting sqref="G41">
    <cfRule type="cellIs" dxfId="87" priority="46" operator="greaterThan">
      <formula>$H$41</formula>
    </cfRule>
  </conditionalFormatting>
  <conditionalFormatting sqref="G42">
    <cfRule type="cellIs" dxfId="86" priority="45" operator="greaterThan">
      <formula>$H$42</formula>
    </cfRule>
  </conditionalFormatting>
  <conditionalFormatting sqref="G43">
    <cfRule type="cellIs" dxfId="85" priority="44" operator="greaterThan">
      <formula>$H$43</formula>
    </cfRule>
  </conditionalFormatting>
  <conditionalFormatting sqref="G44">
    <cfRule type="cellIs" dxfId="84" priority="43" operator="greaterThan">
      <formula>$H$44</formula>
    </cfRule>
  </conditionalFormatting>
  <conditionalFormatting sqref="G45">
    <cfRule type="cellIs" dxfId="83" priority="42" operator="greaterThan">
      <formula>$H$45</formula>
    </cfRule>
  </conditionalFormatting>
  <conditionalFormatting sqref="G46">
    <cfRule type="cellIs" dxfId="82" priority="41" operator="greaterThan">
      <formula>$H$46</formula>
    </cfRule>
  </conditionalFormatting>
  <conditionalFormatting sqref="G51">
    <cfRule type="cellIs" dxfId="81" priority="40" operator="greaterThan">
      <formula>$H$51</formula>
    </cfRule>
  </conditionalFormatting>
  <conditionalFormatting sqref="G52">
    <cfRule type="cellIs" dxfId="80" priority="39" operator="greaterThan">
      <formula>$H$52</formula>
    </cfRule>
  </conditionalFormatting>
  <conditionalFormatting sqref="G53">
    <cfRule type="cellIs" dxfId="79" priority="38" operator="greaterThan">
      <formula>$H$53</formula>
    </cfRule>
  </conditionalFormatting>
  <conditionalFormatting sqref="G54">
    <cfRule type="cellIs" dxfId="78" priority="37" operator="greaterThan">
      <formula>$H$54</formula>
    </cfRule>
  </conditionalFormatting>
  <conditionalFormatting sqref="G55">
    <cfRule type="cellIs" dxfId="77" priority="36" operator="greaterThan">
      <formula>$H$55</formula>
    </cfRule>
  </conditionalFormatting>
  <conditionalFormatting sqref="G56">
    <cfRule type="cellIs" dxfId="76" priority="35" operator="greaterThan">
      <formula>$H$56</formula>
    </cfRule>
  </conditionalFormatting>
  <conditionalFormatting sqref="G57">
    <cfRule type="cellIs" dxfId="75" priority="34" operator="greaterThan">
      <formula>$H$57</formula>
    </cfRule>
  </conditionalFormatting>
  <conditionalFormatting sqref="G11">
    <cfRule type="cellIs" dxfId="74" priority="33" operator="greaterThan">
      <formula>$H$11</formula>
    </cfRule>
  </conditionalFormatting>
  <conditionalFormatting sqref="G12">
    <cfRule type="cellIs" dxfId="73" priority="32" operator="greaterThan">
      <formula>$H$12</formula>
    </cfRule>
  </conditionalFormatting>
  <conditionalFormatting sqref="G13">
    <cfRule type="cellIs" dxfId="72" priority="31" operator="greaterThan">
      <formula>$H$13</formula>
    </cfRule>
  </conditionalFormatting>
  <conditionalFormatting sqref="G14">
    <cfRule type="cellIs" dxfId="71" priority="30" operator="greaterThan">
      <formula>$H$14</formula>
    </cfRule>
  </conditionalFormatting>
  <conditionalFormatting sqref="G15">
    <cfRule type="cellIs" dxfId="70" priority="29" operator="greaterThan">
      <formula>$H$15</formula>
    </cfRule>
  </conditionalFormatting>
  <conditionalFormatting sqref="G16">
    <cfRule type="cellIs" dxfId="69" priority="28" operator="greaterThan">
      <formula>$H$16</formula>
    </cfRule>
  </conditionalFormatting>
  <conditionalFormatting sqref="G17">
    <cfRule type="cellIs" dxfId="68" priority="27" operator="greaterThan">
      <formula>"$H$17"</formula>
    </cfRule>
  </conditionalFormatting>
  <conditionalFormatting sqref="G18">
    <cfRule type="cellIs" dxfId="67" priority="26" operator="greaterThan">
      <formula>$H$18</formula>
    </cfRule>
  </conditionalFormatting>
  <conditionalFormatting sqref="G19">
    <cfRule type="cellIs" dxfId="66" priority="25" operator="greaterThan">
      <formula>$H$19</formula>
    </cfRule>
  </conditionalFormatting>
  <conditionalFormatting sqref="G20">
    <cfRule type="cellIs" dxfId="65" priority="24" operator="greaterThan">
      <formula>$H$20</formula>
    </cfRule>
  </conditionalFormatting>
  <conditionalFormatting sqref="G21">
    <cfRule type="cellIs" dxfId="64" priority="23" operator="greaterThan">
      <formula>$H$21</formula>
    </cfRule>
  </conditionalFormatting>
  <conditionalFormatting sqref="G22">
    <cfRule type="cellIs" dxfId="63" priority="22" operator="greaterThan">
      <formula>$H$22</formula>
    </cfRule>
  </conditionalFormatting>
  <conditionalFormatting sqref="G23">
    <cfRule type="cellIs" dxfId="62" priority="21" operator="greaterThan">
      <formula>$H$23</formula>
    </cfRule>
  </conditionalFormatting>
  <conditionalFormatting sqref="G24">
    <cfRule type="cellIs" dxfId="61" priority="20" operator="greaterThan">
      <formula>$H$24</formula>
    </cfRule>
  </conditionalFormatting>
  <conditionalFormatting sqref="G25">
    <cfRule type="cellIs" dxfId="60" priority="19" operator="greaterThan">
      <formula>$H$25</formula>
    </cfRule>
  </conditionalFormatting>
  <conditionalFormatting sqref="G26">
    <cfRule type="cellIs" dxfId="59" priority="18" operator="greaterThan">
      <formula>"$H$26"</formula>
    </cfRule>
  </conditionalFormatting>
  <conditionalFormatting sqref="G27">
    <cfRule type="cellIs" dxfId="58" priority="17" operator="greaterThan">
      <formula>$H$27</formula>
    </cfRule>
  </conditionalFormatting>
  <conditionalFormatting sqref="G28">
    <cfRule type="cellIs" dxfId="57" priority="16" operator="greaterThan">
      <formula>$H$28</formula>
    </cfRule>
  </conditionalFormatting>
  <conditionalFormatting sqref="G29">
    <cfRule type="cellIs" dxfId="56" priority="15" operator="greaterThan">
      <formula>$H$29</formula>
    </cfRule>
  </conditionalFormatting>
  <conditionalFormatting sqref="G30">
    <cfRule type="cellIs" dxfId="55" priority="14" operator="greaterThan">
      <formula>$H$30</formula>
    </cfRule>
  </conditionalFormatting>
  <conditionalFormatting sqref="G31">
    <cfRule type="cellIs" dxfId="54" priority="13" operator="greaterThan">
      <formula>$H$31</formula>
    </cfRule>
  </conditionalFormatting>
  <conditionalFormatting sqref="G32">
    <cfRule type="cellIs" dxfId="53" priority="12" operator="greaterThan">
      <formula>$H$32</formula>
    </cfRule>
  </conditionalFormatting>
  <conditionalFormatting sqref="G33">
    <cfRule type="cellIs" dxfId="52" priority="11" operator="greaterThan">
      <formula>$H$33</formula>
    </cfRule>
  </conditionalFormatting>
  <conditionalFormatting sqref="G34">
    <cfRule type="cellIs" dxfId="51" priority="10" operator="greaterThan">
      <formula>$H$34</formula>
    </cfRule>
  </conditionalFormatting>
  <conditionalFormatting sqref="G35">
    <cfRule type="cellIs" dxfId="50" priority="9" operator="greaterThan">
      <formula>$H$35</formula>
    </cfRule>
  </conditionalFormatting>
  <conditionalFormatting sqref="G36">
    <cfRule type="cellIs" dxfId="49" priority="8" operator="greaterThan">
      <formula>$H$36</formula>
    </cfRule>
  </conditionalFormatting>
  <conditionalFormatting sqref="G37">
    <cfRule type="cellIs" dxfId="48" priority="7" operator="greaterThan">
      <formula>$H$37</formula>
    </cfRule>
  </conditionalFormatting>
  <conditionalFormatting sqref="G38">
    <cfRule type="cellIs" dxfId="47" priority="6" operator="greaterThan">
      <formula>$H$38</formula>
    </cfRule>
  </conditionalFormatting>
  <conditionalFormatting sqref="G39">
    <cfRule type="cellIs" dxfId="46" priority="5" operator="greaterThan">
      <formula>$H$39</formula>
    </cfRule>
  </conditionalFormatting>
  <conditionalFormatting sqref="G47">
    <cfRule type="cellIs" dxfId="45" priority="4" operator="greaterThan">
      <formula>$H$47</formula>
    </cfRule>
  </conditionalFormatting>
  <conditionalFormatting sqref="G48">
    <cfRule type="cellIs" dxfId="44" priority="3" operator="greaterThan">
      <formula>$H$48</formula>
    </cfRule>
  </conditionalFormatting>
  <conditionalFormatting sqref="G49">
    <cfRule type="cellIs" dxfId="43" priority="2" operator="greaterThan">
      <formula>$H$49</formula>
    </cfRule>
  </conditionalFormatting>
  <conditionalFormatting sqref="G50">
    <cfRule type="cellIs" dxfId="42" priority="1" operator="greaterThan">
      <formula>$H$50</formula>
    </cfRule>
  </conditionalFormatting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N42"/>
  <sheetViews>
    <sheetView tabSelected="1" zoomScaleSheetLayoutView="100" workbookViewId="0">
      <selection activeCell="S9" sqref="S9"/>
    </sheetView>
  </sheetViews>
  <sheetFormatPr defaultColWidth="9.140625" defaultRowHeight="22.5" customHeight="1"/>
  <cols>
    <col min="1" max="1" width="2.5703125" style="434" customWidth="1"/>
    <col min="2" max="2" width="22.140625" style="435" customWidth="1"/>
    <col min="3" max="3" width="12.140625" style="279" customWidth="1"/>
    <col min="4" max="4" width="13.28515625" style="385" customWidth="1"/>
    <col min="5" max="6" width="11.42578125" style="279" customWidth="1"/>
    <col min="7" max="7" width="11.42578125" style="440" customWidth="1"/>
    <col min="8" max="9" width="14.85546875" style="440" customWidth="1"/>
    <col min="10" max="10" width="17.5703125" style="440" customWidth="1"/>
    <col min="11" max="11" width="14.140625" style="279" customWidth="1"/>
    <col min="12" max="12" width="12.42578125" style="279" customWidth="1"/>
    <col min="13" max="13" width="9.85546875" style="279" customWidth="1"/>
    <col min="14" max="14" width="2.5703125" style="279" customWidth="1"/>
    <col min="15" max="16384" width="9.140625" style="279"/>
  </cols>
  <sheetData>
    <row r="1" spans="1:14" ht="24" customHeight="1">
      <c r="A1" s="366"/>
      <c r="B1" s="367"/>
      <c r="C1" s="163"/>
      <c r="D1" s="368"/>
      <c r="E1" s="163"/>
      <c r="F1" s="163"/>
      <c r="G1" s="369"/>
      <c r="H1" s="369"/>
      <c r="I1" s="369"/>
      <c r="J1" s="369"/>
      <c r="K1" s="370"/>
      <c r="L1" s="370"/>
      <c r="M1" s="341" t="s">
        <v>84</v>
      </c>
      <c r="N1" s="164"/>
    </row>
    <row r="2" spans="1:14" ht="27.75" customHeight="1">
      <c r="A2" s="366"/>
      <c r="B2" s="367"/>
      <c r="C2" s="371" t="s">
        <v>39</v>
      </c>
      <c r="D2" s="371"/>
      <c r="E2" s="371"/>
      <c r="F2" s="371"/>
      <c r="G2" s="371"/>
      <c r="H2" s="371"/>
      <c r="I2" s="371"/>
      <c r="J2" s="371"/>
      <c r="K2" s="371"/>
      <c r="L2" s="372"/>
      <c r="M2" s="164"/>
      <c r="N2" s="164"/>
    </row>
    <row r="3" spans="1:14" ht="6" customHeight="1" thickBot="1">
      <c r="A3" s="366"/>
      <c r="B3" s="367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164"/>
      <c r="N3" s="164"/>
    </row>
    <row r="4" spans="1:14" s="385" customFormat="1" ht="33.75" customHeight="1">
      <c r="A4" s="374"/>
      <c r="B4" s="375" t="s">
        <v>26</v>
      </c>
      <c r="C4" s="376" t="s">
        <v>27</v>
      </c>
      <c r="D4" s="376" t="s">
        <v>67</v>
      </c>
      <c r="E4" s="377" t="s">
        <v>37</v>
      </c>
      <c r="F4" s="378"/>
      <c r="G4" s="379" t="s">
        <v>40</v>
      </c>
      <c r="H4" s="380" t="s">
        <v>65</v>
      </c>
      <c r="I4" s="381"/>
      <c r="J4" s="380" t="s">
        <v>41</v>
      </c>
      <c r="K4" s="382"/>
      <c r="L4" s="301"/>
      <c r="M4" s="383" t="s">
        <v>127</v>
      </c>
      <c r="N4" s="384"/>
    </row>
    <row r="5" spans="1:14" s="395" customFormat="1" ht="60" customHeight="1" thickBot="1">
      <c r="A5" s="386"/>
      <c r="B5" s="387"/>
      <c r="C5" s="388"/>
      <c r="D5" s="388"/>
      <c r="E5" s="389" t="s">
        <v>66</v>
      </c>
      <c r="F5" s="390" t="s">
        <v>42</v>
      </c>
      <c r="G5" s="391"/>
      <c r="H5" s="390" t="s">
        <v>43</v>
      </c>
      <c r="I5" s="390" t="s">
        <v>44</v>
      </c>
      <c r="J5" s="390" t="s">
        <v>157</v>
      </c>
      <c r="K5" s="389" t="s">
        <v>158</v>
      </c>
      <c r="L5" s="392" t="s">
        <v>159</v>
      </c>
      <c r="M5" s="393"/>
      <c r="N5" s="394"/>
    </row>
    <row r="6" spans="1:14" s="395" customFormat="1" ht="15" customHeight="1" thickBot="1">
      <c r="A6" s="386"/>
      <c r="B6" s="396" t="s">
        <v>45</v>
      </c>
      <c r="C6" s="397"/>
      <c r="D6" s="398" t="s">
        <v>154</v>
      </c>
      <c r="E6" s="441">
        <f t="shared" ref="E6:M6" si="0">SUM(E7:E16)</f>
        <v>0</v>
      </c>
      <c r="F6" s="441">
        <f t="shared" si="0"/>
        <v>0</v>
      </c>
      <c r="G6" s="441">
        <f t="shared" si="0"/>
        <v>0</v>
      </c>
      <c r="H6" s="442">
        <f t="shared" si="0"/>
        <v>0</v>
      </c>
      <c r="I6" s="442">
        <f t="shared" si="0"/>
        <v>0</v>
      </c>
      <c r="J6" s="442">
        <f t="shared" si="0"/>
        <v>0</v>
      </c>
      <c r="K6" s="443">
        <f t="shared" si="0"/>
        <v>0</v>
      </c>
      <c r="L6" s="444">
        <f t="shared" si="0"/>
        <v>0</v>
      </c>
      <c r="M6" s="445">
        <f t="shared" si="0"/>
        <v>0</v>
      </c>
      <c r="N6" s="394"/>
    </row>
    <row r="7" spans="1:14" s="395" customFormat="1" ht="15" customHeight="1">
      <c r="A7" s="386">
        <v>1</v>
      </c>
      <c r="B7" s="152"/>
      <c r="C7" s="153"/>
      <c r="D7" s="154"/>
      <c r="E7" s="155"/>
      <c r="F7" s="155"/>
      <c r="G7" s="155"/>
      <c r="H7" s="156"/>
      <c r="I7" s="156"/>
      <c r="J7" s="157"/>
      <c r="K7" s="160"/>
      <c r="L7" s="446">
        <f t="shared" ref="L7:L12" si="1">J7+K7</f>
        <v>0</v>
      </c>
      <c r="M7" s="447">
        <f t="shared" ref="M7:M12" si="2">(H7/2)+((E7+F7)*D7)*350</f>
        <v>0</v>
      </c>
      <c r="N7" s="394"/>
    </row>
    <row r="8" spans="1:14" s="395" customFormat="1" ht="15" customHeight="1">
      <c r="A8" s="386">
        <v>2</v>
      </c>
      <c r="B8" s="152"/>
      <c r="C8" s="153"/>
      <c r="D8" s="154"/>
      <c r="E8" s="155"/>
      <c r="F8" s="155"/>
      <c r="G8" s="155"/>
      <c r="H8" s="156"/>
      <c r="I8" s="156"/>
      <c r="J8" s="157"/>
      <c r="K8" s="160"/>
      <c r="L8" s="446">
        <f t="shared" si="1"/>
        <v>0</v>
      </c>
      <c r="M8" s="447">
        <f t="shared" si="2"/>
        <v>0</v>
      </c>
      <c r="N8" s="394"/>
    </row>
    <row r="9" spans="1:14" s="395" customFormat="1" ht="15" customHeight="1">
      <c r="A9" s="386">
        <v>3</v>
      </c>
      <c r="B9" s="152"/>
      <c r="C9" s="153"/>
      <c r="D9" s="154"/>
      <c r="E9" s="155"/>
      <c r="F9" s="155"/>
      <c r="G9" s="155"/>
      <c r="H9" s="156"/>
      <c r="I9" s="156"/>
      <c r="J9" s="157"/>
      <c r="K9" s="160"/>
      <c r="L9" s="446">
        <f t="shared" si="1"/>
        <v>0</v>
      </c>
      <c r="M9" s="447">
        <f t="shared" si="2"/>
        <v>0</v>
      </c>
      <c r="N9" s="394"/>
    </row>
    <row r="10" spans="1:14" s="395" customFormat="1" ht="15" customHeight="1">
      <c r="A10" s="386">
        <v>4</v>
      </c>
      <c r="B10" s="152"/>
      <c r="C10" s="153"/>
      <c r="D10" s="154"/>
      <c r="E10" s="155"/>
      <c r="F10" s="155"/>
      <c r="G10" s="155"/>
      <c r="H10" s="156"/>
      <c r="I10" s="156"/>
      <c r="J10" s="157"/>
      <c r="K10" s="160"/>
      <c r="L10" s="446">
        <f t="shared" si="1"/>
        <v>0</v>
      </c>
      <c r="M10" s="447">
        <f t="shared" si="2"/>
        <v>0</v>
      </c>
      <c r="N10" s="394"/>
    </row>
    <row r="11" spans="1:14" s="395" customFormat="1" ht="15" customHeight="1">
      <c r="A11" s="386">
        <v>5</v>
      </c>
      <c r="B11" s="152"/>
      <c r="C11" s="153"/>
      <c r="D11" s="154"/>
      <c r="E11" s="155"/>
      <c r="F11" s="155"/>
      <c r="G11" s="155"/>
      <c r="H11" s="156"/>
      <c r="I11" s="156"/>
      <c r="J11" s="157"/>
      <c r="K11" s="160"/>
      <c r="L11" s="446">
        <f t="shared" si="1"/>
        <v>0</v>
      </c>
      <c r="M11" s="447">
        <f t="shared" si="2"/>
        <v>0</v>
      </c>
      <c r="N11" s="394"/>
    </row>
    <row r="12" spans="1:14" s="395" customFormat="1" ht="15" customHeight="1">
      <c r="A12" s="386">
        <v>6</v>
      </c>
      <c r="B12" s="139"/>
      <c r="C12" s="47"/>
      <c r="D12" s="146"/>
      <c r="E12" s="145"/>
      <c r="F12" s="145"/>
      <c r="G12" s="145"/>
      <c r="H12" s="49"/>
      <c r="I12" s="49"/>
      <c r="J12" s="143"/>
      <c r="K12" s="161"/>
      <c r="L12" s="448">
        <f t="shared" si="1"/>
        <v>0</v>
      </c>
      <c r="M12" s="449">
        <f t="shared" si="2"/>
        <v>0</v>
      </c>
      <c r="N12" s="394"/>
    </row>
    <row r="13" spans="1:14" s="395" customFormat="1" ht="15" customHeight="1">
      <c r="A13" s="386">
        <v>7</v>
      </c>
      <c r="B13" s="139"/>
      <c r="C13" s="47"/>
      <c r="D13" s="146"/>
      <c r="E13" s="145"/>
      <c r="F13" s="145"/>
      <c r="G13" s="145"/>
      <c r="H13" s="49"/>
      <c r="I13" s="49"/>
      <c r="J13" s="143"/>
      <c r="K13" s="161"/>
      <c r="L13" s="448">
        <f t="shared" ref="L13:L16" si="3">J13+K13</f>
        <v>0</v>
      </c>
      <c r="M13" s="449">
        <f t="shared" ref="M13:M16" si="4">(H13/2)+((E13+F13)*D13)*350</f>
        <v>0</v>
      </c>
      <c r="N13" s="394"/>
    </row>
    <row r="14" spans="1:14" s="395" customFormat="1" ht="15" customHeight="1">
      <c r="A14" s="386">
        <v>8</v>
      </c>
      <c r="B14" s="139"/>
      <c r="C14" s="47"/>
      <c r="D14" s="146"/>
      <c r="E14" s="145"/>
      <c r="F14" s="145"/>
      <c r="G14" s="145"/>
      <c r="H14" s="48"/>
      <c r="I14" s="49"/>
      <c r="J14" s="143"/>
      <c r="K14" s="161"/>
      <c r="L14" s="448">
        <f t="shared" si="3"/>
        <v>0</v>
      </c>
      <c r="M14" s="449">
        <f t="shared" si="4"/>
        <v>0</v>
      </c>
      <c r="N14" s="394"/>
    </row>
    <row r="15" spans="1:14" s="395" customFormat="1" ht="15" customHeight="1">
      <c r="A15" s="386">
        <v>9</v>
      </c>
      <c r="B15" s="139"/>
      <c r="C15" s="47"/>
      <c r="D15" s="146"/>
      <c r="E15" s="145"/>
      <c r="F15" s="145"/>
      <c r="G15" s="145"/>
      <c r="H15" s="49"/>
      <c r="I15" s="49"/>
      <c r="J15" s="143"/>
      <c r="K15" s="161"/>
      <c r="L15" s="448">
        <f t="shared" si="3"/>
        <v>0</v>
      </c>
      <c r="M15" s="449">
        <f t="shared" si="4"/>
        <v>0</v>
      </c>
      <c r="N15" s="394"/>
    </row>
    <row r="16" spans="1:14" s="395" customFormat="1" ht="15" customHeight="1" thickBot="1">
      <c r="A16" s="386">
        <v>10</v>
      </c>
      <c r="B16" s="151"/>
      <c r="C16" s="50"/>
      <c r="D16" s="148"/>
      <c r="E16" s="149"/>
      <c r="F16" s="149"/>
      <c r="G16" s="149"/>
      <c r="H16" s="51"/>
      <c r="I16" s="51"/>
      <c r="J16" s="144"/>
      <c r="K16" s="162"/>
      <c r="L16" s="450">
        <f t="shared" si="3"/>
        <v>0</v>
      </c>
      <c r="M16" s="451">
        <f t="shared" si="4"/>
        <v>0</v>
      </c>
      <c r="N16" s="394"/>
    </row>
    <row r="17" spans="1:14" s="395" customFormat="1" ht="15" customHeight="1" thickBot="1">
      <c r="A17" s="386"/>
      <c r="B17" s="396" t="s">
        <v>47</v>
      </c>
      <c r="C17" s="397"/>
      <c r="D17" s="398" t="s">
        <v>154</v>
      </c>
      <c r="E17" s="441">
        <f>SUM(E18:E27)</f>
        <v>0</v>
      </c>
      <c r="F17" s="441">
        <f>SUM(F18:F27)</f>
        <v>0</v>
      </c>
      <c r="G17" s="441">
        <f>SUM(G18:G27)</f>
        <v>0</v>
      </c>
      <c r="H17" s="442">
        <f>SUM(H18:H27)</f>
        <v>0</v>
      </c>
      <c r="I17" s="442">
        <f>SUM(I18:I27)</f>
        <v>0</v>
      </c>
      <c r="J17" s="399" t="s">
        <v>46</v>
      </c>
      <c r="K17" s="444">
        <f>SUM(K18:K27)</f>
        <v>0</v>
      </c>
      <c r="L17" s="452" t="s">
        <v>46</v>
      </c>
      <c r="M17" s="445">
        <f>SUM(M18:M27)</f>
        <v>0</v>
      </c>
      <c r="N17" s="394"/>
    </row>
    <row r="18" spans="1:14" s="395" customFormat="1" ht="15" customHeight="1">
      <c r="A18" s="386">
        <v>1</v>
      </c>
      <c r="B18" s="158"/>
      <c r="C18" s="159"/>
      <c r="D18" s="154"/>
      <c r="E18" s="155"/>
      <c r="F18" s="155"/>
      <c r="G18" s="155"/>
      <c r="H18" s="156"/>
      <c r="I18" s="156"/>
      <c r="J18" s="400" t="s">
        <v>46</v>
      </c>
      <c r="K18" s="157"/>
      <c r="L18" s="453" t="s">
        <v>46</v>
      </c>
      <c r="M18" s="454">
        <f>((E18+F18)*D18)*350</f>
        <v>0</v>
      </c>
      <c r="N18" s="394"/>
    </row>
    <row r="19" spans="1:14" s="395" customFormat="1" ht="15" customHeight="1">
      <c r="A19" s="386">
        <v>2</v>
      </c>
      <c r="B19" s="139"/>
      <c r="C19" s="47"/>
      <c r="D19" s="146"/>
      <c r="E19" s="145"/>
      <c r="F19" s="145"/>
      <c r="G19" s="145"/>
      <c r="H19" s="49"/>
      <c r="I19" s="49"/>
      <c r="J19" s="401" t="s">
        <v>46</v>
      </c>
      <c r="K19" s="143"/>
      <c r="L19" s="455" t="s">
        <v>46</v>
      </c>
      <c r="M19" s="456">
        <f t="shared" ref="M19:M27" si="5">((E19+F19)*D19)*350</f>
        <v>0</v>
      </c>
      <c r="N19" s="394"/>
    </row>
    <row r="20" spans="1:14" s="395" customFormat="1" ht="15" customHeight="1">
      <c r="A20" s="386">
        <v>3</v>
      </c>
      <c r="B20" s="139"/>
      <c r="C20" s="47"/>
      <c r="D20" s="146"/>
      <c r="E20" s="145"/>
      <c r="F20" s="145"/>
      <c r="G20" s="145"/>
      <c r="H20" s="49"/>
      <c r="I20" s="49"/>
      <c r="J20" s="401" t="s">
        <v>46</v>
      </c>
      <c r="K20" s="143"/>
      <c r="L20" s="455" t="s">
        <v>46</v>
      </c>
      <c r="M20" s="456">
        <f>((E20+F20)*D20)*350</f>
        <v>0</v>
      </c>
      <c r="N20" s="394"/>
    </row>
    <row r="21" spans="1:14" s="395" customFormat="1" ht="15" customHeight="1">
      <c r="A21" s="386">
        <v>4</v>
      </c>
      <c r="B21" s="139"/>
      <c r="C21" s="47"/>
      <c r="D21" s="146"/>
      <c r="E21" s="145"/>
      <c r="F21" s="145"/>
      <c r="G21" s="145"/>
      <c r="H21" s="49"/>
      <c r="I21" s="49"/>
      <c r="J21" s="401" t="s">
        <v>46</v>
      </c>
      <c r="K21" s="143"/>
      <c r="L21" s="455" t="s">
        <v>46</v>
      </c>
      <c r="M21" s="456">
        <f>((E21+F21)*D21)*350</f>
        <v>0</v>
      </c>
      <c r="N21" s="394"/>
    </row>
    <row r="22" spans="1:14" s="395" customFormat="1" ht="15" customHeight="1">
      <c r="A22" s="386">
        <v>5</v>
      </c>
      <c r="B22" s="139"/>
      <c r="C22" s="47"/>
      <c r="D22" s="146"/>
      <c r="E22" s="145"/>
      <c r="F22" s="145"/>
      <c r="G22" s="145"/>
      <c r="H22" s="49"/>
      <c r="I22" s="49"/>
      <c r="J22" s="401" t="s">
        <v>46</v>
      </c>
      <c r="K22" s="143"/>
      <c r="L22" s="455" t="s">
        <v>46</v>
      </c>
      <c r="M22" s="456">
        <f>((E22+F22)*D22)*350</f>
        <v>0</v>
      </c>
      <c r="N22" s="394"/>
    </row>
    <row r="23" spans="1:14" s="395" customFormat="1" ht="15" customHeight="1">
      <c r="A23" s="386">
        <v>6</v>
      </c>
      <c r="B23" s="139"/>
      <c r="C23" s="142"/>
      <c r="D23" s="146"/>
      <c r="E23" s="145"/>
      <c r="F23" s="145"/>
      <c r="G23" s="145"/>
      <c r="H23" s="49"/>
      <c r="I23" s="49"/>
      <c r="J23" s="401" t="s">
        <v>46</v>
      </c>
      <c r="K23" s="143"/>
      <c r="L23" s="455" t="s">
        <v>46</v>
      </c>
      <c r="M23" s="456">
        <f t="shared" si="5"/>
        <v>0</v>
      </c>
      <c r="N23" s="394"/>
    </row>
    <row r="24" spans="1:14" s="395" customFormat="1" ht="15" customHeight="1">
      <c r="A24" s="386">
        <v>7</v>
      </c>
      <c r="B24" s="140"/>
      <c r="C24" s="47"/>
      <c r="D24" s="146"/>
      <c r="E24" s="145"/>
      <c r="F24" s="147"/>
      <c r="G24" s="145"/>
      <c r="H24" s="49"/>
      <c r="I24" s="49"/>
      <c r="J24" s="401" t="s">
        <v>46</v>
      </c>
      <c r="K24" s="143"/>
      <c r="L24" s="455" t="s">
        <v>46</v>
      </c>
      <c r="M24" s="456">
        <f t="shared" si="5"/>
        <v>0</v>
      </c>
      <c r="N24" s="394"/>
    </row>
    <row r="25" spans="1:14" s="395" customFormat="1" ht="15" customHeight="1">
      <c r="A25" s="386">
        <v>8</v>
      </c>
      <c r="B25" s="140"/>
      <c r="C25" s="47"/>
      <c r="D25" s="146"/>
      <c r="E25" s="145"/>
      <c r="F25" s="147"/>
      <c r="G25" s="145"/>
      <c r="H25" s="49"/>
      <c r="I25" s="49"/>
      <c r="J25" s="401" t="s">
        <v>46</v>
      </c>
      <c r="K25" s="143"/>
      <c r="L25" s="455" t="s">
        <v>46</v>
      </c>
      <c r="M25" s="456">
        <f t="shared" si="5"/>
        <v>0</v>
      </c>
      <c r="N25" s="394"/>
    </row>
    <row r="26" spans="1:14" s="395" customFormat="1" ht="15" customHeight="1">
      <c r="A26" s="386">
        <v>9</v>
      </c>
      <c r="B26" s="140"/>
      <c r="C26" s="47"/>
      <c r="D26" s="146"/>
      <c r="E26" s="145"/>
      <c r="F26" s="147"/>
      <c r="G26" s="145"/>
      <c r="H26" s="49"/>
      <c r="I26" s="49"/>
      <c r="J26" s="401" t="s">
        <v>46</v>
      </c>
      <c r="K26" s="143"/>
      <c r="L26" s="455" t="s">
        <v>46</v>
      </c>
      <c r="M26" s="456">
        <f t="shared" si="5"/>
        <v>0</v>
      </c>
      <c r="N26" s="394"/>
    </row>
    <row r="27" spans="1:14" s="395" customFormat="1" ht="15" customHeight="1" thickBot="1">
      <c r="A27" s="386">
        <v>10</v>
      </c>
      <c r="B27" s="141"/>
      <c r="C27" s="50"/>
      <c r="D27" s="148"/>
      <c r="E27" s="149"/>
      <c r="F27" s="150"/>
      <c r="G27" s="149"/>
      <c r="H27" s="51"/>
      <c r="I27" s="51"/>
      <c r="J27" s="402" t="s">
        <v>46</v>
      </c>
      <c r="K27" s="144"/>
      <c r="L27" s="457" t="s">
        <v>46</v>
      </c>
      <c r="M27" s="458">
        <f t="shared" si="5"/>
        <v>0</v>
      </c>
      <c r="N27" s="394"/>
    </row>
    <row r="28" spans="1:14" ht="15" customHeight="1">
      <c r="A28" s="403"/>
      <c r="B28" s="404"/>
      <c r="C28" s="405"/>
      <c r="D28" s="406"/>
      <c r="E28" s="405"/>
      <c r="F28" s="405"/>
      <c r="G28" s="407"/>
      <c r="H28" s="407"/>
      <c r="I28" s="407"/>
      <c r="J28" s="407"/>
      <c r="K28" s="405"/>
      <c r="L28" s="405"/>
      <c r="M28" s="394"/>
      <c r="N28" s="164"/>
    </row>
    <row r="29" spans="1:14" ht="15" customHeight="1">
      <c r="A29" s="403"/>
      <c r="B29" s="408" t="s">
        <v>48</v>
      </c>
      <c r="C29" s="408"/>
      <c r="D29" s="408"/>
      <c r="E29" s="408"/>
      <c r="F29" s="408"/>
      <c r="G29" s="407"/>
      <c r="H29" s="407"/>
      <c r="I29" s="407"/>
      <c r="J29" s="407"/>
      <c r="K29" s="405"/>
      <c r="L29" s="405"/>
      <c r="M29" s="394"/>
      <c r="N29" s="164"/>
    </row>
    <row r="30" spans="1:14" ht="15" customHeight="1">
      <c r="A30" s="403"/>
      <c r="B30" s="404"/>
      <c r="C30" s="405"/>
      <c r="D30" s="406"/>
      <c r="E30" s="405"/>
      <c r="F30" s="405"/>
      <c r="G30" s="407"/>
      <c r="H30" s="407"/>
      <c r="I30" s="407"/>
      <c r="J30" s="407"/>
      <c r="K30" s="405"/>
      <c r="L30" s="405"/>
      <c r="M30" s="164"/>
      <c r="N30" s="164"/>
    </row>
    <row r="31" spans="1:14" s="412" customFormat="1" ht="14.25" customHeight="1">
      <c r="A31" s="409"/>
      <c r="B31" s="404" t="s">
        <v>49</v>
      </c>
      <c r="C31" s="240" t="s">
        <v>50</v>
      </c>
      <c r="D31" s="241"/>
      <c r="E31" s="410" t="s">
        <v>51</v>
      </c>
      <c r="F31" s="410"/>
      <c r="G31" s="410"/>
      <c r="H31" s="410"/>
      <c r="I31" s="407"/>
      <c r="J31" s="407"/>
      <c r="K31" s="405"/>
      <c r="L31" s="405"/>
      <c r="M31" s="411"/>
      <c r="N31" s="411"/>
    </row>
    <row r="32" spans="1:14" s="423" customFormat="1" ht="19.5" customHeight="1">
      <c r="A32" s="413"/>
      <c r="B32" s="414"/>
      <c r="C32" s="415"/>
      <c r="D32" s="416"/>
      <c r="E32" s="417"/>
      <c r="F32" s="418"/>
      <c r="G32" s="418"/>
      <c r="H32" s="419"/>
      <c r="I32" s="419"/>
      <c r="J32" s="419"/>
      <c r="K32" s="420"/>
      <c r="L32" s="420"/>
      <c r="M32" s="421"/>
      <c r="N32" s="422"/>
    </row>
    <row r="33" spans="1:14" s="412" customFormat="1" ht="14.25" customHeight="1">
      <c r="A33" s="409"/>
      <c r="B33" s="424" t="s">
        <v>52</v>
      </c>
      <c r="C33" s="424"/>
      <c r="D33" s="242"/>
      <c r="E33" s="243"/>
      <c r="F33" s="244"/>
      <c r="G33" s="425"/>
      <c r="H33" s="419"/>
      <c r="I33" s="419"/>
      <c r="J33" s="419"/>
      <c r="K33" s="426"/>
      <c r="L33" s="426"/>
      <c r="M33" s="411"/>
      <c r="N33" s="411"/>
    </row>
    <row r="34" spans="1:14" s="412" customFormat="1" ht="14.25" customHeight="1">
      <c r="A34" s="409"/>
      <c r="B34" s="427"/>
      <c r="C34" s="405"/>
      <c r="D34" s="428"/>
      <c r="E34" s="426"/>
      <c r="F34" s="426"/>
      <c r="G34" s="429"/>
      <c r="H34" s="430"/>
      <c r="I34" s="430"/>
      <c r="J34" s="429"/>
      <c r="K34" s="426"/>
      <c r="L34" s="426"/>
      <c r="M34" s="411"/>
      <c r="N34" s="411"/>
    </row>
    <row r="35" spans="1:14" s="412" customFormat="1" ht="18" customHeight="1">
      <c r="A35" s="431"/>
      <c r="B35" s="432"/>
      <c r="C35" s="432"/>
      <c r="D35" s="432"/>
      <c r="E35" s="432"/>
      <c r="F35" s="432"/>
      <c r="G35" s="432"/>
      <c r="H35" s="432"/>
      <c r="I35" s="432"/>
      <c r="J35" s="432"/>
      <c r="K35" s="432"/>
      <c r="L35" s="433"/>
      <c r="M35" s="411"/>
      <c r="N35" s="411"/>
    </row>
    <row r="36" spans="1:14" ht="22.5" customHeight="1">
      <c r="C36" s="436"/>
      <c r="D36" s="437"/>
      <c r="E36" s="438"/>
      <c r="F36" s="438"/>
      <c r="G36" s="439"/>
      <c r="H36" s="439"/>
      <c r="I36" s="439"/>
      <c r="J36" s="439"/>
      <c r="K36" s="438"/>
      <c r="L36" s="438"/>
    </row>
    <row r="42" spans="1:14" s="440" customFormat="1" ht="22.5" customHeight="1">
      <c r="A42" s="434"/>
      <c r="B42" s="435"/>
      <c r="C42" s="279"/>
      <c r="D42" s="385"/>
      <c r="E42" s="279"/>
      <c r="F42" s="279" t="s">
        <v>53</v>
      </c>
      <c r="K42" s="279"/>
      <c r="L42" s="279"/>
      <c r="M42" s="279"/>
    </row>
  </sheetData>
  <sheetProtection algorithmName="SHA-512" hashValue="6Hscr87jHRRpRRiUzQiOOw910lDLuYQLFhZkdunDkib+cAj0tsi1E52EESLmZDVsKWS9txQ9SUy+QVXkkC2WmA==" saltValue="yM0K0cw26kaFMlWXOSxTKg==" spinCount="100000" sheet="1" formatCells="0" formatColumns="0" formatRows="0" insertColumns="0" insertRows="0" insertHyperlinks="0" deleteColumns="0" deleteRows="0" selectLockedCells="1" sort="0" autoFilter="0" pivotTables="0"/>
  <mergeCells count="18">
    <mergeCell ref="B6:C6"/>
    <mergeCell ref="B17:C17"/>
    <mergeCell ref="H34:I34"/>
    <mergeCell ref="B35:K35"/>
    <mergeCell ref="B29:F29"/>
    <mergeCell ref="C31:D31"/>
    <mergeCell ref="E31:H31"/>
    <mergeCell ref="B33:C33"/>
    <mergeCell ref="D33:F33"/>
    <mergeCell ref="M4:M5"/>
    <mergeCell ref="C2:K2"/>
    <mergeCell ref="B4:B5"/>
    <mergeCell ref="C4:C5"/>
    <mergeCell ref="D4:D5"/>
    <mergeCell ref="E4:F4"/>
    <mergeCell ref="H4:I4"/>
    <mergeCell ref="G4:G5"/>
    <mergeCell ref="J4:L4"/>
  </mergeCells>
  <conditionalFormatting sqref="J7">
    <cfRule type="cellIs" dxfId="41" priority="43" operator="greaterThan">
      <formula>$H$7/2</formula>
    </cfRule>
  </conditionalFormatting>
  <conditionalFormatting sqref="J12">
    <cfRule type="cellIs" dxfId="40" priority="41" operator="greaterThan">
      <formula>$H$12/2</formula>
    </cfRule>
  </conditionalFormatting>
  <conditionalFormatting sqref="J13">
    <cfRule type="cellIs" dxfId="39" priority="40" operator="greaterThan">
      <formula>$H$13/2</formula>
    </cfRule>
  </conditionalFormatting>
  <conditionalFormatting sqref="J14">
    <cfRule type="cellIs" dxfId="38" priority="39" operator="greaterThan">
      <formula>$H$14/2</formula>
    </cfRule>
  </conditionalFormatting>
  <conditionalFormatting sqref="J15">
    <cfRule type="cellIs" dxfId="37" priority="38" operator="greaterThan">
      <formula>$H$15/2</formula>
    </cfRule>
  </conditionalFormatting>
  <conditionalFormatting sqref="J16">
    <cfRule type="cellIs" dxfId="36" priority="37" operator="greaterThan">
      <formula>$H$16/2</formula>
    </cfRule>
  </conditionalFormatting>
  <conditionalFormatting sqref="K18">
    <cfRule type="cellIs" dxfId="35" priority="36" operator="greaterThan">
      <formula>$M$18</formula>
    </cfRule>
  </conditionalFormatting>
  <conditionalFormatting sqref="K19">
    <cfRule type="cellIs" dxfId="34" priority="35" operator="greaterThan">
      <formula>$M$19</formula>
    </cfRule>
  </conditionalFormatting>
  <conditionalFormatting sqref="K23">
    <cfRule type="cellIs" dxfId="33" priority="34" operator="greaterThan">
      <formula>$M$23</formula>
    </cfRule>
  </conditionalFormatting>
  <conditionalFormatting sqref="K24">
    <cfRule type="cellIs" dxfId="32" priority="33" operator="greaterThan">
      <formula>$M$24</formula>
    </cfRule>
  </conditionalFormatting>
  <conditionalFormatting sqref="K25">
    <cfRule type="cellIs" dxfId="31" priority="32" operator="greaterThan">
      <formula>$M$25</formula>
    </cfRule>
  </conditionalFormatting>
  <conditionalFormatting sqref="K26">
    <cfRule type="cellIs" dxfId="30" priority="31" operator="greaterThan">
      <formula>$M$26</formula>
    </cfRule>
  </conditionalFormatting>
  <conditionalFormatting sqref="K27">
    <cfRule type="cellIs" dxfId="29" priority="30" operator="greaterThan">
      <formula>$M$27</formula>
    </cfRule>
  </conditionalFormatting>
  <conditionalFormatting sqref="K7">
    <cfRule type="cellIs" dxfId="28" priority="29" operator="greaterThan">
      <formula>(($E$7+$F$7)*$D$7)*350</formula>
    </cfRule>
  </conditionalFormatting>
  <conditionalFormatting sqref="K12">
    <cfRule type="cellIs" dxfId="27" priority="28" operator="greaterThan">
      <formula>(($E$12+$F$12)*$D$12)*350</formula>
    </cfRule>
  </conditionalFormatting>
  <conditionalFormatting sqref="K13">
    <cfRule type="cellIs" dxfId="26" priority="27" operator="greaterThan">
      <formula>(($E$13+$F$13)*$D$13)*350</formula>
    </cfRule>
  </conditionalFormatting>
  <conditionalFormatting sqref="K14">
    <cfRule type="cellIs" dxfId="25" priority="26" operator="greaterThan">
      <formula>(($E$14+$F$14)*$D$14)*350</formula>
    </cfRule>
  </conditionalFormatting>
  <conditionalFormatting sqref="K15">
    <cfRule type="cellIs" dxfId="24" priority="25" operator="greaterThan">
      <formula>(($E$15+$F$15)*$D$15)*350</formula>
    </cfRule>
  </conditionalFormatting>
  <conditionalFormatting sqref="K16">
    <cfRule type="cellIs" dxfId="23" priority="24" operator="greaterThan">
      <formula>(($E$16+$F$16)*$D$16)*350</formula>
    </cfRule>
  </conditionalFormatting>
  <conditionalFormatting sqref="L7">
    <cfRule type="cellIs" dxfId="22" priority="23" operator="greaterThan">
      <formula>$M$7</formula>
    </cfRule>
  </conditionalFormatting>
  <conditionalFormatting sqref="L12">
    <cfRule type="cellIs" dxfId="21" priority="22" operator="greaterThan">
      <formula>$M$12</formula>
    </cfRule>
  </conditionalFormatting>
  <conditionalFormatting sqref="L13">
    <cfRule type="cellIs" dxfId="20" priority="21" operator="greaterThan">
      <formula>$M$13</formula>
    </cfRule>
  </conditionalFormatting>
  <conditionalFormatting sqref="L14">
    <cfRule type="cellIs" dxfId="19" priority="20" operator="greaterThan">
      <formula>$M$14</formula>
    </cfRule>
  </conditionalFormatting>
  <conditionalFormatting sqref="L15">
    <cfRule type="cellIs" dxfId="18" priority="19" operator="greaterThan">
      <formula>$M$15</formula>
    </cfRule>
  </conditionalFormatting>
  <conditionalFormatting sqref="L16">
    <cfRule type="cellIs" dxfId="17" priority="18" operator="greaterThan">
      <formula>$M$16</formula>
    </cfRule>
  </conditionalFormatting>
  <conditionalFormatting sqref="K17">
    <cfRule type="cellIs" dxfId="16" priority="17" operator="greaterThan">
      <formula>"$M$13"</formula>
    </cfRule>
  </conditionalFormatting>
  <conditionalFormatting sqref="L6">
    <cfRule type="cellIs" dxfId="15" priority="16" operator="greaterThan">
      <formula>"$M$6"</formula>
    </cfRule>
  </conditionalFormatting>
  <conditionalFormatting sqref="J8">
    <cfRule type="cellIs" dxfId="14" priority="15" operator="greaterThan">
      <formula>$H$8/2</formula>
    </cfRule>
  </conditionalFormatting>
  <conditionalFormatting sqref="K8">
    <cfRule type="cellIs" dxfId="13" priority="14" operator="greaterThan">
      <formula>(($E$8+$F$8)*$D$8)*350</formula>
    </cfRule>
  </conditionalFormatting>
  <conditionalFormatting sqref="L8">
    <cfRule type="cellIs" dxfId="12" priority="13" operator="greaterThan">
      <formula>$M$8</formula>
    </cfRule>
  </conditionalFormatting>
  <conditionalFormatting sqref="J9">
    <cfRule type="cellIs" dxfId="11" priority="12" operator="greaterThan">
      <formula>$H$9/2</formula>
    </cfRule>
  </conditionalFormatting>
  <conditionalFormatting sqref="K9">
    <cfRule type="cellIs" dxfId="10" priority="11" operator="greaterThan">
      <formula>(($E$9+$F$9)*$D$9)*350</formula>
    </cfRule>
  </conditionalFormatting>
  <conditionalFormatting sqref="L9">
    <cfRule type="cellIs" dxfId="9" priority="10" operator="greaterThan">
      <formula>$M$9</formula>
    </cfRule>
  </conditionalFormatting>
  <conditionalFormatting sqref="J10">
    <cfRule type="cellIs" dxfId="8" priority="9" operator="greaterThan">
      <formula>$H$10/2</formula>
    </cfRule>
  </conditionalFormatting>
  <conditionalFormatting sqref="K10">
    <cfRule type="cellIs" dxfId="7" priority="8" operator="greaterThan">
      <formula>(($E$10+$F$10)*$D$10)*350</formula>
    </cfRule>
  </conditionalFormatting>
  <conditionalFormatting sqref="L10">
    <cfRule type="cellIs" dxfId="6" priority="7" operator="greaterThan">
      <formula>$M$10</formula>
    </cfRule>
  </conditionalFormatting>
  <conditionalFormatting sqref="J11">
    <cfRule type="cellIs" dxfId="5" priority="6" operator="greaterThan">
      <formula>$H$11/2</formula>
    </cfRule>
  </conditionalFormatting>
  <conditionalFormatting sqref="K11">
    <cfRule type="cellIs" dxfId="4" priority="5" operator="greaterThan">
      <formula>(($E$11+$F$11)*$D$11)*350</formula>
    </cfRule>
  </conditionalFormatting>
  <conditionalFormatting sqref="L11">
    <cfRule type="cellIs" dxfId="3" priority="4" operator="greaterThan">
      <formula>$M$11</formula>
    </cfRule>
  </conditionalFormatting>
  <conditionalFormatting sqref="K20">
    <cfRule type="cellIs" dxfId="2" priority="3" operator="greaterThan">
      <formula>$M$20</formula>
    </cfRule>
  </conditionalFormatting>
  <conditionalFormatting sqref="K21">
    <cfRule type="cellIs" dxfId="1" priority="2" operator="greaterThan">
      <formula>$M$21</formula>
    </cfRule>
  </conditionalFormatting>
  <conditionalFormatting sqref="K22">
    <cfRule type="cellIs" dxfId="0" priority="1" operator="greaterThan">
      <formula>$M$22</formula>
    </cfRule>
  </conditionalFormatting>
  <pageMargins left="0.39370078740157483" right="0.39370078740157483" top="0.98425196850393704" bottom="0.98425196850393704" header="0.51181102362204722" footer="0.51181102362204722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6</vt:i4>
      </vt:variant>
    </vt:vector>
  </HeadingPairs>
  <TitlesOfParts>
    <vt:vector size="15" baseType="lpstr">
      <vt:lpstr>D1-Úvodní list</vt:lpstr>
      <vt:lpstr>D2-Přehled zdrojů financování</vt:lpstr>
      <vt:lpstr>D3a-Součtová tab. pro pr. 1 a 3</vt:lpstr>
      <vt:lpstr>D3b-Součtová tab. pro pr. 2 a 4</vt:lpstr>
      <vt:lpstr>D4-Přehled o úhradách plateb</vt:lpstr>
      <vt:lpstr>D5-Mzdové prostředky</vt:lpstr>
      <vt:lpstr>D6-Tábory</vt:lpstr>
      <vt:lpstr>D7-Vzdělávání</vt:lpstr>
      <vt:lpstr>D8-Zahraničí </vt:lpstr>
      <vt:lpstr>'D1-Úvodní list'!Oblast_tisku</vt:lpstr>
      <vt:lpstr>'D3b-Součtová tab. pro pr. 2 a 4'!Oblast_tisku</vt:lpstr>
      <vt:lpstr>'D4-Přehled o úhradách plateb'!Oblast_tisku</vt:lpstr>
      <vt:lpstr>'D5-Mzdové prostředky'!Oblast_tisku</vt:lpstr>
      <vt:lpstr>'D6-Tábory'!Oblast_tisku</vt:lpstr>
      <vt:lpstr>'D8-Zahraničí 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Häcklová Jana</cp:lastModifiedBy>
  <cp:lastPrinted>2018-12-05T11:54:10Z</cp:lastPrinted>
  <dcterms:created xsi:type="dcterms:W3CDTF">2015-11-04T09:07:42Z</dcterms:created>
  <dcterms:modified xsi:type="dcterms:W3CDTF">2019-01-25T11:18:19Z</dcterms:modified>
</cp:coreProperties>
</file>