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ůležité\WEB\na web\2025\NAD_vyúčtování\"/>
    </mc:Choice>
  </mc:AlternateContent>
  <xr:revisionPtr revIDLastSave="0" documentId="8_{FE518E88-6DB6-4343-856D-211619CB480A}" xr6:coauthVersionLast="47" xr6:coauthVersionMax="47" xr10:uidLastSave="{00000000-0000-0000-0000-000000000000}"/>
  <bookViews>
    <workbookView xWindow="-110" yWindow="-110" windowWidth="19420" windowHeight="10300" tabRatio="891" xr2:uid="{00000000-000D-0000-FFFF-FFFF00000000}"/>
  </bookViews>
  <sheets>
    <sheet name="1-Úvodní list" sheetId="1" r:id="rId1"/>
    <sheet name="D3a-Součtová tabulka" sheetId="14" state="hidden" r:id="rId2"/>
    <sheet name="2-Přehled zdrojů financování" sheetId="32" r:id="rId3"/>
    <sheet name="3-Součtová tabulka" sheetId="28" r:id="rId4"/>
    <sheet name="4-Přehled o úhradách plateb" sheetId="25" r:id="rId5"/>
    <sheet name="5-Osobní náklady" sheetId="31" r:id="rId6"/>
  </sheets>
  <definedNames>
    <definedName name="_xlnm.Print_Area" localSheetId="0">'1-Úvodní list'!$A$1:$H$51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28" l="1"/>
  <c r="E12" i="28" s="1"/>
  <c r="D5" i="28"/>
  <c r="E5" i="28" s="1"/>
  <c r="C12" i="28"/>
  <c r="C25" i="28" s="1"/>
  <c r="C5" i="28"/>
  <c r="F5" i="28"/>
  <c r="F12" i="28"/>
  <c r="C22" i="28"/>
  <c r="C24" i="28"/>
  <c r="F22" i="28"/>
  <c r="D507" i="25"/>
  <c r="B21" i="1" s="1"/>
  <c r="E507" i="25"/>
  <c r="B15" i="1" s="1"/>
  <c r="B27" i="1" s="1"/>
  <c r="D55" i="31"/>
  <c r="B17" i="1" s="1"/>
  <c r="D11" i="32"/>
  <c r="D24" i="28" l="1"/>
  <c r="B25" i="1"/>
  <c r="D12" i="32"/>
  <c r="E13" i="14"/>
  <c r="E11" i="14" l="1"/>
  <c r="E10" i="14"/>
  <c r="E9" i="14"/>
  <c r="E8" i="14"/>
  <c r="E7" i="14"/>
  <c r="E6" i="14"/>
  <c r="D15" i="14" l="1"/>
  <c r="C15" i="14" l="1"/>
  <c r="F6" i="14" s="1"/>
  <c r="C18" i="14"/>
  <c r="F9" i="14" l="1"/>
  <c r="F10" i="14" l="1"/>
  <c r="E14" i="14"/>
  <c r="C14" i="14" l="1"/>
  <c r="C16" i="14" s="1"/>
  <c r="C20" i="14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<sst xmlns="http://schemas.openxmlformats.org/spreadsheetml/2006/main" count="108" uniqueCount="103">
  <si>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</si>
  <si>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</si>
  <si>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</si>
  <si>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</si>
  <si>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</si>
  <si>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</si>
  <si>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</si>
  <si>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 xml:space="preserve">z toho: </t>
  </si>
  <si>
    <t>z toho:</t>
  </si>
  <si>
    <t>Osobní náklady</t>
  </si>
  <si>
    <t>Skutečné čerpání dotace dle jednotlivých položek</t>
  </si>
  <si>
    <t>číslo dokladu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</si>
  <si>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</si>
  <si>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</si>
  <si>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</si>
  <si>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</si>
  <si>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</si>
  <si>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</si>
  <si>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</si>
  <si>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</si>
  <si>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</si>
  <si>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</si>
  <si>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</si>
  <si>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</si>
  <si>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</si>
  <si>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</si>
  <si>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</si>
  <si>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</si>
  <si>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</si>
  <si>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</si>
  <si>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</si>
  <si>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</si>
  <si>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</si>
  <si>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</si>
  <si>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</si>
  <si>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</si>
  <si>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</si>
  <si>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</si>
  <si>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</si>
  <si>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</si>
  <si>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</si>
  <si>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</si>
  <si>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</si>
  <si>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</si>
  <si>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</si>
  <si>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</si>
  <si>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</si>
  <si>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</si>
  <si>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</si>
  <si>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</si>
  <si>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</si>
  <si>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</si>
  <si>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>100% schváleného rozpočtu/změny rozpočtu</t>
  </si>
  <si>
    <t>Přehled realizovaných osobních nákladů projektu</t>
  </si>
  <si>
    <t>částka v Kč        (z dotace)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</si>
  <si>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</si>
  <si>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</si>
  <si>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</si>
  <si>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</si>
  <si>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</si>
  <si>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</si>
  <si>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</si>
  <si>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</si>
  <si>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</si>
  <si>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 xml:space="preserve">Celkové zdroje financování projektu </t>
  </si>
  <si>
    <t>*) doložit výpisem z účtu/avízem</t>
  </si>
  <si>
    <t xml:space="preserve">  Vyúčtování účelové dotace za rok 2025</t>
  </si>
  <si>
    <t>Číslo rozhodnutí MŠMT (formát xxxx/7/NAD/2025):</t>
  </si>
  <si>
    <t>Naplnění závazných indikátorů</t>
  </si>
  <si>
    <t>Indikátor: Počet podpořených žáků v projektu</t>
  </si>
  <si>
    <t>Dosažená hodnota:</t>
  </si>
  <si>
    <t>Indikátor: Počet zapojených lektorů v projektu</t>
  </si>
  <si>
    <t>MŠMT, odbor pro mládež</t>
  </si>
  <si>
    <t>jiné /ostatní zdroje *</t>
  </si>
  <si>
    <t>Ostatní náklady</t>
  </si>
  <si>
    <t>Cestovné</t>
  </si>
  <si>
    <t>Doprava</t>
  </si>
  <si>
    <t>Materiál</t>
  </si>
  <si>
    <t xml:space="preserve">Stravování </t>
  </si>
  <si>
    <t>Služby</t>
  </si>
  <si>
    <t xml:space="preserve">Nájemné </t>
  </si>
  <si>
    <t>Tisk</t>
  </si>
  <si>
    <t>Spoje</t>
  </si>
  <si>
    <t>Ostatní služby</t>
  </si>
  <si>
    <t>Marketing a propagace: dotace nesmí přesáhnout 5% z celkové dotace</t>
  </si>
  <si>
    <t>nutné dodržet ze 100 %</t>
  </si>
  <si>
    <t>účel použití (nutno označit vypovídajícím způsobem dle znění Rozhodnutí)</t>
  </si>
  <si>
    <t>Celkové náklady projektu a čerpání dotace celkem</t>
  </si>
  <si>
    <t>KONTROLNÍ SLOUPEC, NEVYPLŇUJTE! Hodnoty dle listu č. 4</t>
  </si>
  <si>
    <t>Osobní náklady hrazené z dotace celkem</t>
  </si>
  <si>
    <t xml:space="preserve">Pozn.: vykazuje se výše hrubých mezd včetně povinných odvodů na SP a ZP. </t>
  </si>
  <si>
    <t xml:space="preserve">KONTROLNÍ SLOUPEC, NEVYPLŇUJTE!        80% schváleného rozpočtu/změny rozpočtu (MINIMUM). </t>
  </si>
  <si>
    <t>Rozpočet dle Rozhodnutí, event. změna rozpočtu dle změnového Rozhodnutí (opište data                        z Rozhodnutí/změnového Rozhodnutí)</t>
  </si>
  <si>
    <t>Kontrolní součet z listu 4 - Přehled o úhradách plateb - D507</t>
  </si>
  <si>
    <r>
      <t>DOTACE CELKEM - skutečně čerpáno</t>
    </r>
    <r>
      <rPr>
        <sz val="10"/>
        <color theme="1"/>
        <rFont val="Times New Roman"/>
        <family val="1"/>
        <charset val="238"/>
      </rPr>
      <t xml:space="preserve"> (hodnota z listu č. 4)</t>
    </r>
  </si>
  <si>
    <r>
      <t xml:space="preserve">DOTACE CELKEM - skutečně čerpáno </t>
    </r>
    <r>
      <rPr>
        <sz val="11"/>
        <color theme="1"/>
        <rFont val="Times New Roman"/>
        <family val="1"/>
        <charset val="238"/>
      </rPr>
      <t>(hodnota        z listu č. 3, součet C5+C12+C22)</t>
    </r>
  </si>
  <si>
    <t>Skutečné čerpání dotace  dle jednotlivých položek -(vyplňte dle hodnot z účetní sestavy dotace)</t>
  </si>
  <si>
    <r>
      <t>druh nákladu (</t>
    </r>
    <r>
      <rPr>
        <b/>
        <sz val="11"/>
        <rFont val="Times New Roman"/>
        <family val="1"/>
        <charset val="238"/>
      </rPr>
      <t>vyberte z nabídky buňky</t>
    </r>
    <r>
      <rPr>
        <sz val="11"/>
        <rFont val="Times New Roman"/>
        <family val="1"/>
        <charset val="238"/>
      </rPr>
      <t>)</t>
    </r>
  </si>
  <si>
    <t>hrazeno  z dotace     v Kč</t>
  </si>
  <si>
    <t>Dle ROPD:</t>
  </si>
  <si>
    <r>
      <t xml:space="preserve">Naplnění účelu dotace </t>
    </r>
    <r>
      <rPr>
        <sz val="12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(pokud byl naplněn, napište ANO):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</si>
  <si>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(Podpora nadaných žáků základních a středních škol v roce 2025)</t>
  </si>
  <si>
    <t>Příjemce dotace čestně prohlašuje, že údaje, které uvedl ve vyúčtování jsou úplné a správné, odpovídají skutečnosti, odpovídají účetnictví příjemce dotace a veškeré účetní, daňové doklady, vztahující se k projektu, jsou v případě kontroly dostupné.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</si>
</sst>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5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252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Alignment="1">
      <alignment horizontal="left"/>
    </xf>
    <xf numFmtId="4" fontId="24" fillId="0" borderId="30" xfId="13" applyNumberFormat="1" applyFont="1" applyBorder="1" applyAlignment="1" applyProtection="1">
      <alignment horizontal="right" vertical="center"/>
      <protection locked="0"/>
    </xf>
    <xf numFmtId="0" fontId="20" fillId="7" borderId="0" xfId="19" applyFont="1" applyFill="1" applyAlignment="1">
      <alignment horizontal="right"/>
    </xf>
    <xf numFmtId="0" fontId="0" fillId="7" borderId="0" xfId="0" applyFill="1"/>
    <xf numFmtId="0" fontId="6" fillId="2" borderId="0" xfId="2" applyFont="1" applyFill="1" applyAlignment="1">
      <alignment horizontal="left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4" fontId="24" fillId="0" borderId="29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18" fillId="7" borderId="0" xfId="19" applyFont="1" applyFill="1"/>
    <xf numFmtId="0" fontId="20" fillId="7" borderId="0" xfId="19" applyFont="1" applyFill="1" applyAlignment="1">
      <alignment horizontal="left" vertical="center"/>
    </xf>
    <xf numFmtId="0" fontId="21" fillId="7" borderId="0" xfId="19" applyFont="1" applyFill="1" applyAlignment="1">
      <alignment horizontal="left" vertical="center"/>
    </xf>
    <xf numFmtId="0" fontId="30" fillId="2" borderId="0" xfId="2" applyFont="1" applyFill="1" applyAlignment="1">
      <alignment horizontal="left"/>
    </xf>
    <xf numFmtId="0" fontId="29" fillId="7" borderId="0" xfId="2" applyFont="1" applyFill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2" fillId="7" borderId="0" xfId="0" applyFont="1" applyFill="1"/>
    <xf numFmtId="0" fontId="33" fillId="7" borderId="0" xfId="19" applyFont="1" applyFill="1"/>
    <xf numFmtId="0" fontId="34" fillId="7" borderId="8" xfId="19" applyFont="1" applyFill="1" applyBorder="1" applyAlignment="1">
      <alignment horizontal="center" vertical="center" wrapText="1"/>
    </xf>
    <xf numFmtId="0" fontId="34" fillId="6" borderId="9" xfId="19" applyFont="1" applyFill="1" applyBorder="1"/>
    <xf numFmtId="0" fontId="36" fillId="3" borderId="12" xfId="19" applyFont="1" applyFill="1" applyBorder="1" applyAlignment="1">
      <alignment wrapText="1"/>
    </xf>
    <xf numFmtId="0" fontId="36" fillId="3" borderId="12" xfId="19" applyFont="1" applyFill="1" applyBorder="1"/>
    <xf numFmtId="0" fontId="34" fillId="6" borderId="12" xfId="19" applyFont="1" applyFill="1" applyBorder="1"/>
    <xf numFmtId="0" fontId="36" fillId="7" borderId="0" xfId="19" applyFont="1" applyFill="1"/>
    <xf numFmtId="0" fontId="37" fillId="7" borderId="0" xfId="19" applyFont="1" applyFill="1"/>
    <xf numFmtId="0" fontId="7" fillId="2" borderId="0" xfId="2" applyFont="1" applyFill="1" applyProtection="1"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40" fillId="4" borderId="0" xfId="2" applyFont="1" applyFill="1"/>
    <xf numFmtId="0" fontId="34" fillId="6" borderId="16" xfId="19" applyFont="1" applyFill="1" applyBorder="1" applyAlignment="1">
      <alignment wrapText="1"/>
    </xf>
    <xf numFmtId="0" fontId="34" fillId="7" borderId="38" xfId="19" applyFont="1" applyFill="1" applyBorder="1" applyAlignment="1">
      <alignment horizontal="center" vertical="center" wrapText="1"/>
    </xf>
    <xf numFmtId="0" fontId="35" fillId="7" borderId="41" xfId="19" applyFont="1" applyFill="1" applyBorder="1" applyAlignment="1">
      <alignment horizontal="center" vertical="center" wrapText="1"/>
    </xf>
    <xf numFmtId="0" fontId="34" fillId="9" borderId="38" xfId="19" applyFont="1" applyFill="1" applyBorder="1"/>
    <xf numFmtId="0" fontId="36" fillId="9" borderId="8" xfId="19" applyFont="1" applyFill="1" applyBorder="1"/>
    <xf numFmtId="0" fontId="36" fillId="9" borderId="41" xfId="19" applyFont="1" applyFill="1" applyBorder="1"/>
    <xf numFmtId="0" fontId="7" fillId="7" borderId="0" xfId="0" applyFont="1" applyFill="1"/>
    <xf numFmtId="0" fontId="4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2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168" fontId="7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left"/>
    </xf>
    <xf numFmtId="167" fontId="39" fillId="7" borderId="0" xfId="0" applyNumberFormat="1" applyFont="1" applyFill="1" applyAlignment="1">
      <alignment horizontal="right"/>
    </xf>
    <xf numFmtId="0" fontId="44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168" fontId="0" fillId="9" borderId="19" xfId="0" applyNumberFormat="1" applyFill="1" applyBorder="1" applyAlignment="1">
      <alignment horizontal="right" vertical="center"/>
    </xf>
    <xf numFmtId="168" fontId="0" fillId="9" borderId="24" xfId="0" applyNumberFormat="1" applyFill="1" applyBorder="1" applyAlignment="1">
      <alignment horizontal="right" vertical="center"/>
    </xf>
    <xf numFmtId="168" fontId="0" fillId="9" borderId="20" xfId="0" applyNumberFormat="1" applyFill="1" applyBorder="1" applyAlignment="1">
      <alignment horizontal="right" vertical="center"/>
    </xf>
    <xf numFmtId="0" fontId="36" fillId="7" borderId="32" xfId="19" applyFont="1" applyFill="1" applyBorder="1" applyAlignment="1">
      <alignment horizontal="center"/>
    </xf>
    <xf numFmtId="0" fontId="35" fillId="7" borderId="43" xfId="19" applyFont="1" applyFill="1" applyBorder="1" applyAlignment="1">
      <alignment horizontal="left" vertical="center"/>
    </xf>
    <xf numFmtId="0" fontId="34" fillId="6" borderId="27" xfId="19" applyFont="1" applyFill="1" applyBorder="1"/>
    <xf numFmtId="168" fontId="36" fillId="6" borderId="39" xfId="19" applyNumberFormat="1" applyFont="1" applyFill="1" applyBorder="1" applyProtection="1">
      <protection locked="0"/>
    </xf>
    <xf numFmtId="168" fontId="36" fillId="9" borderId="28" xfId="19" applyNumberFormat="1" applyFont="1" applyFill="1" applyBorder="1" applyProtection="1">
      <protection locked="0"/>
    </xf>
    <xf numFmtId="0" fontId="36" fillId="3" borderId="9" xfId="19" applyFont="1" applyFill="1" applyBorder="1" applyAlignment="1">
      <alignment wrapText="1"/>
    </xf>
    <xf numFmtId="168" fontId="27" fillId="10" borderId="23" xfId="19" applyNumberFormat="1" applyFont="1" applyFill="1" applyBorder="1" applyAlignment="1">
      <alignment horizontal="right" vertical="center"/>
    </xf>
    <xf numFmtId="168" fontId="27" fillId="10" borderId="7" xfId="19" applyNumberFormat="1" applyFont="1" applyFill="1" applyBorder="1" applyAlignment="1">
      <alignment horizontal="right" vertical="center"/>
    </xf>
    <xf numFmtId="168" fontId="27" fillId="10" borderId="24" xfId="19" applyNumberFormat="1" applyFont="1" applyFill="1" applyBorder="1" applyAlignment="1">
      <alignment horizontal="right" vertical="center"/>
    </xf>
    <xf numFmtId="168" fontId="36" fillId="3" borderId="10" xfId="19" applyNumberFormat="1" applyFont="1" applyFill="1" applyBorder="1" applyAlignment="1" applyProtection="1">
      <alignment horizontal="right" vertical="center"/>
      <protection locked="0"/>
    </xf>
    <xf numFmtId="168" fontId="36" fillId="3" borderId="7" xfId="19" applyNumberFormat="1" applyFont="1" applyFill="1" applyBorder="1" applyAlignment="1" applyProtection="1">
      <alignment horizontal="right" vertical="center"/>
      <protection locked="0"/>
    </xf>
    <xf numFmtId="168" fontId="36" fillId="6" borderId="7" xfId="19" applyNumberFormat="1" applyFont="1" applyFill="1" applyBorder="1" applyAlignment="1">
      <alignment horizontal="right" vertical="center"/>
    </xf>
    <xf numFmtId="168" fontId="36" fillId="0" borderId="7" xfId="19" applyNumberFormat="1" applyFont="1" applyBorder="1" applyAlignment="1" applyProtection="1">
      <alignment horizontal="right" vertical="center"/>
      <protection locked="0"/>
    </xf>
    <xf numFmtId="167" fontId="34" fillId="6" borderId="7" xfId="19" applyNumberFormat="1" applyFont="1" applyFill="1" applyBorder="1" applyAlignment="1">
      <alignment horizontal="right" vertical="center"/>
    </xf>
    <xf numFmtId="168" fontId="35" fillId="10" borderId="40" xfId="19" applyNumberFormat="1" applyFont="1" applyFill="1" applyBorder="1" applyAlignment="1">
      <alignment horizontal="right" vertical="center"/>
    </xf>
    <xf numFmtId="167" fontId="34" fillId="9" borderId="8" xfId="19" applyNumberFormat="1" applyFont="1" applyFill="1" applyBorder="1" applyAlignment="1">
      <alignment horizontal="right" vertical="center"/>
    </xf>
    <xf numFmtId="0" fontId="36" fillId="9" borderId="8" xfId="19" applyFont="1" applyFill="1" applyBorder="1" applyAlignment="1">
      <alignment horizontal="right" vertical="center"/>
    </xf>
    <xf numFmtId="168" fontId="27" fillId="10" borderId="42" xfId="19" applyNumberFormat="1" applyFont="1" applyFill="1" applyBorder="1" applyAlignment="1">
      <alignment horizontal="right" vertical="center"/>
    </xf>
    <xf numFmtId="0" fontId="6" fillId="0" borderId="25" xfId="0" applyFont="1" applyBorder="1" applyAlignment="1" applyProtection="1">
      <alignment horizontal="left" vertical="center"/>
      <protection locked="0"/>
    </xf>
    <xf numFmtId="4" fontId="6" fillId="0" borderId="25" xfId="0" applyNumberFormat="1" applyFont="1" applyBorder="1" applyAlignment="1" applyProtection="1">
      <alignment vertical="center"/>
      <protection locked="0"/>
    </xf>
    <xf numFmtId="0" fontId="34" fillId="6" borderId="16" xfId="19" applyFont="1" applyFill="1" applyBorder="1" applyAlignment="1">
      <alignment vertical="center" wrapText="1"/>
    </xf>
    <xf numFmtId="167" fontId="26" fillId="7" borderId="0" xfId="0" applyNumberFormat="1" applyFont="1" applyFill="1" applyAlignment="1">
      <alignment horizontal="right" vertical="center"/>
    </xf>
    <xf numFmtId="0" fontId="6" fillId="0" borderId="16" xfId="2" applyFont="1" applyBorder="1" applyAlignment="1" applyProtection="1">
      <alignment horizontal="center" vertical="center"/>
      <protection locked="0"/>
    </xf>
    <xf numFmtId="0" fontId="6" fillId="0" borderId="25" xfId="2" applyFont="1" applyBorder="1" applyAlignment="1" applyProtection="1">
      <alignment horizontal="left" vertical="center"/>
      <protection locked="0"/>
    </xf>
    <xf numFmtId="0" fontId="36" fillId="3" borderId="44" xfId="19" applyFont="1" applyFill="1" applyBorder="1" applyAlignment="1">
      <alignment wrapText="1"/>
    </xf>
    <xf numFmtId="168" fontId="36" fillId="3" borderId="45" xfId="19" applyNumberFormat="1" applyFont="1" applyFill="1" applyBorder="1" applyAlignment="1" applyProtection="1">
      <alignment horizontal="right" vertical="center"/>
      <protection locked="0"/>
    </xf>
    <xf numFmtId="168" fontId="27" fillId="10" borderId="46" xfId="19" applyNumberFormat="1" applyFont="1" applyFill="1" applyBorder="1" applyAlignment="1">
      <alignment horizontal="right" vertical="center"/>
    </xf>
    <xf numFmtId="168" fontId="36" fillId="9" borderId="17" xfId="19" applyNumberFormat="1" applyFont="1" applyFill="1" applyBorder="1" applyAlignment="1">
      <alignment horizontal="right" vertical="center"/>
    </xf>
    <xf numFmtId="0" fontId="6" fillId="0" borderId="7" xfId="0" applyFont="1" applyBorder="1" applyProtection="1">
      <protection locked="0"/>
    </xf>
    <xf numFmtId="0" fontId="6" fillId="0" borderId="7" xfId="20" applyFont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2" fillId="3" borderId="7" xfId="0" applyFont="1" applyFill="1" applyBorder="1" applyAlignment="1" applyProtection="1">
      <alignment wrapText="1"/>
      <protection locked="0"/>
    </xf>
    <xf numFmtId="0" fontId="22" fillId="0" borderId="7" xfId="0" applyFont="1" applyBorder="1" applyAlignment="1" applyProtection="1">
      <alignment wrapText="1"/>
      <protection locked="0"/>
    </xf>
    <xf numFmtId="0" fontId="22" fillId="0" borderId="7" xfId="0" applyFont="1" applyBorder="1" applyAlignment="1" applyProtection="1">
      <alignment horizontal="left" wrapText="1"/>
      <protection locked="0"/>
    </xf>
    <xf numFmtId="0" fontId="22" fillId="0" borderId="7" xfId="20" applyFont="1" applyBorder="1" applyProtection="1">
      <protection locked="0"/>
    </xf>
    <xf numFmtId="0" fontId="22" fillId="3" borderId="7" xfId="20" applyFont="1" applyFill="1" applyBorder="1" applyProtection="1">
      <protection locked="0"/>
    </xf>
    <xf numFmtId="0" fontId="6" fillId="0" borderId="7" xfId="0" applyFont="1" applyBorder="1" applyAlignment="1" applyProtection="1">
      <alignment wrapText="1"/>
      <protection locked="0"/>
    </xf>
    <xf numFmtId="0" fontId="49" fillId="0" borderId="7" xfId="0" applyFont="1" applyBorder="1" applyProtection="1">
      <protection locked="0"/>
    </xf>
    <xf numFmtId="168" fontId="27" fillId="9" borderId="48" xfId="19" applyNumberFormat="1" applyFont="1" applyFill="1" applyBorder="1"/>
    <xf numFmtId="0" fontId="26" fillId="7" borderId="47" xfId="0" applyFont="1" applyFill="1" applyBorder="1" applyAlignment="1">
      <alignment horizontal="center"/>
    </xf>
    <xf numFmtId="167" fontId="26" fillId="10" borderId="49" xfId="0" applyNumberFormat="1" applyFont="1" applyFill="1" applyBorder="1" applyAlignment="1">
      <alignment horizontal="right" vertical="center"/>
    </xf>
    <xf numFmtId="0" fontId="26" fillId="7" borderId="0" xfId="0" applyFont="1" applyFill="1" applyAlignment="1">
      <alignment horizontal="center" vertical="center" wrapText="1"/>
    </xf>
    <xf numFmtId="168" fontId="0" fillId="7" borderId="0" xfId="0" applyNumberFormat="1" applyFill="1" applyProtection="1">
      <protection locked="0"/>
    </xf>
    <xf numFmtId="168" fontId="25" fillId="7" borderId="0" xfId="0" applyNumberFormat="1" applyFont="1" applyFill="1" applyAlignment="1">
      <alignment vertical="center"/>
    </xf>
    <xf numFmtId="0" fontId="27" fillId="9" borderId="20" xfId="19" applyFont="1" applyFill="1" applyBorder="1" applyAlignment="1">
      <alignment horizontal="right" vertical="center"/>
    </xf>
    <xf numFmtId="0" fontId="26" fillId="7" borderId="21" xfId="0" applyFont="1" applyFill="1" applyBorder="1" applyAlignment="1">
      <alignment horizontal="center"/>
    </xf>
    <xf numFmtId="0" fontId="36" fillId="0" borderId="12" xfId="19" applyFont="1" applyBorder="1" applyAlignment="1">
      <alignment horizontal="left"/>
    </xf>
    <xf numFmtId="168" fontId="27" fillId="10" borderId="24" xfId="19" applyNumberFormat="1" applyFont="1" applyFill="1" applyBorder="1" applyAlignment="1">
      <alignment horizontal="right" vertical="center" wrapText="1"/>
    </xf>
    <xf numFmtId="168" fontId="36" fillId="0" borderId="7" xfId="19" applyNumberFormat="1" applyFont="1" applyBorder="1" applyAlignment="1" applyProtection="1">
      <alignment horizontal="right"/>
      <protection locked="0"/>
    </xf>
    <xf numFmtId="0" fontId="36" fillId="7" borderId="11" xfId="19" applyFont="1" applyFill="1" applyBorder="1" applyAlignment="1">
      <alignment wrapText="1"/>
    </xf>
    <xf numFmtId="168" fontId="36" fillId="7" borderId="3" xfId="19" applyNumberFormat="1" applyFont="1" applyFill="1" applyBorder="1" applyAlignment="1" applyProtection="1">
      <alignment horizontal="right" vertical="center"/>
      <protection locked="0"/>
    </xf>
    <xf numFmtId="168" fontId="36" fillId="7" borderId="2" xfId="19" applyNumberFormat="1" applyFont="1" applyFill="1" applyBorder="1" applyAlignment="1" applyProtection="1">
      <alignment horizontal="right" vertical="center"/>
      <protection locked="0"/>
    </xf>
    <xf numFmtId="168" fontId="35" fillId="7" borderId="24" xfId="19" applyNumberFormat="1" applyFont="1" applyFill="1" applyBorder="1" applyAlignment="1">
      <alignment horizontal="center" vertical="center" wrapText="1"/>
    </xf>
    <xf numFmtId="0" fontId="36" fillId="7" borderId="43" xfId="19" applyFont="1" applyFill="1" applyBorder="1" applyAlignment="1">
      <alignment horizontal="center"/>
    </xf>
    <xf numFmtId="0" fontId="44" fillId="2" borderId="0" xfId="2" applyFont="1" applyFill="1" applyAlignment="1" applyProtection="1">
      <alignment horizontal="left" vertical="center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2" xfId="2" applyFont="1" applyFill="1" applyBorder="1" applyAlignment="1" applyProtection="1">
      <alignment horizontal="center" vertical="center"/>
      <protection locked="0"/>
    </xf>
    <xf numFmtId="0" fontId="5" fillId="2" borderId="19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33" xfId="0" applyFont="1" applyFill="1" applyBorder="1" applyAlignment="1">
      <alignment horizontal="center" vertical="center" wrapText="1"/>
    </xf>
    <xf numFmtId="0" fontId="41" fillId="7" borderId="35" xfId="0" applyFont="1" applyFill="1" applyBorder="1" applyAlignment="1">
      <alignment vertical="center"/>
    </xf>
    <xf numFmtId="0" fontId="6" fillId="7" borderId="15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0" xfId="0" applyFont="1" applyFill="1" applyBorder="1" applyAlignment="1">
      <alignment vertical="center"/>
    </xf>
    <xf numFmtId="0" fontId="6" fillId="7" borderId="37" xfId="0" applyFont="1" applyFill="1" applyBorder="1" applyAlignment="1">
      <alignment vertical="center"/>
    </xf>
    <xf numFmtId="0" fontId="6" fillId="7" borderId="34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1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7" fontId="5" fillId="9" borderId="18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28" fillId="10" borderId="18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4" xfId="2" applyNumberFormat="1" applyFont="1" applyBorder="1" applyAlignment="1" applyProtection="1">
      <alignment horizontal="right" vertical="center"/>
      <protection locked="0"/>
    </xf>
    <xf numFmtId="167" fontId="6" fillId="0" borderId="20" xfId="2" applyNumberFormat="1" applyFont="1" applyBorder="1" applyAlignment="1" applyProtection="1">
      <alignment horizontal="right" vertical="center"/>
      <protection locked="0"/>
    </xf>
    <xf numFmtId="167" fontId="5" fillId="9" borderId="26" xfId="2" applyNumberFormat="1" applyFont="1" applyFill="1" applyBorder="1" applyAlignment="1">
      <alignment horizontal="right" vertical="center"/>
    </xf>
    <xf numFmtId="167" fontId="5" fillId="7" borderId="18" xfId="0" applyNumberFormat="1" applyFont="1" applyFill="1" applyBorder="1" applyAlignment="1">
      <alignment horizontal="right" vertical="center"/>
    </xf>
    <xf numFmtId="167" fontId="6" fillId="7" borderId="0" xfId="2" applyNumberFormat="1" applyFont="1" applyFill="1" applyAlignment="1">
      <alignment horizontal="right"/>
    </xf>
    <xf numFmtId="167" fontId="0" fillId="7" borderId="0" xfId="0" applyNumberFormat="1" applyFill="1" applyAlignment="1">
      <alignment horizontal="right"/>
    </xf>
    <xf numFmtId="167" fontId="0" fillId="7" borderId="0" xfId="0" applyNumberFormat="1" applyFill="1"/>
    <xf numFmtId="0" fontId="39" fillId="2" borderId="0" xfId="0" applyFont="1" applyFill="1" applyAlignment="1">
      <alignment horizontal="right"/>
    </xf>
    <xf numFmtId="0" fontId="40" fillId="2" borderId="0" xfId="0" applyFont="1" applyFill="1" applyAlignment="1">
      <alignment horizontal="right"/>
    </xf>
    <xf numFmtId="0" fontId="7" fillId="0" borderId="12" xfId="0" applyFont="1" applyBorder="1" applyAlignment="1" applyProtection="1">
      <alignment horizontal="left"/>
      <protection locked="0"/>
    </xf>
    <xf numFmtId="0" fontId="7" fillId="0" borderId="12" xfId="20" applyFont="1" applyBorder="1" applyAlignment="1" applyProtection="1">
      <alignment horizontal="left"/>
      <protection locked="0"/>
    </xf>
    <xf numFmtId="0" fontId="48" fillId="3" borderId="12" xfId="20" applyFont="1" applyFill="1" applyBorder="1" applyAlignment="1" applyProtection="1">
      <alignment horizontal="left"/>
      <protection locked="0"/>
    </xf>
    <xf numFmtId="0" fontId="48" fillId="0" borderId="12" xfId="20" applyFont="1" applyBorder="1" applyAlignment="1" applyProtection="1">
      <alignment horizontal="left"/>
      <protection locked="0"/>
    </xf>
    <xf numFmtId="0" fontId="48" fillId="0" borderId="12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4" fontId="6" fillId="0" borderId="7" xfId="0" applyNumberFormat="1" applyFont="1" applyBorder="1" applyAlignment="1" applyProtection="1">
      <alignment vertical="center"/>
      <protection locked="0"/>
    </xf>
    <xf numFmtId="4" fontId="24" fillId="0" borderId="7" xfId="13" applyNumberFormat="1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2" borderId="1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0" fontId="7" fillId="0" borderId="12" xfId="0" applyFont="1" applyBorder="1" applyAlignment="1" applyProtection="1">
      <alignment horizontal="left" wrapText="1"/>
      <protection locked="0"/>
    </xf>
    <xf numFmtId="0" fontId="7" fillId="0" borderId="24" xfId="0" applyFont="1" applyBorder="1" applyProtection="1"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4" fontId="24" fillId="0" borderId="25" xfId="13" applyNumberFormat="1" applyFont="1" applyBorder="1" applyAlignment="1" applyProtection="1">
      <alignment vertical="center"/>
      <protection locked="0"/>
    </xf>
    <xf numFmtId="0" fontId="50" fillId="7" borderId="0" xfId="2" applyFont="1" applyFill="1" applyAlignment="1">
      <alignment horizontal="left"/>
    </xf>
    <xf numFmtId="0" fontId="5" fillId="7" borderId="7" xfId="2" applyFont="1" applyFill="1" applyBorder="1" applyAlignment="1">
      <alignment horizontal="left"/>
    </xf>
    <xf numFmtId="0" fontId="25" fillId="7" borderId="7" xfId="0" applyFont="1" applyFill="1" applyBorder="1" applyAlignment="1">
      <alignment horizontal="left"/>
    </xf>
    <xf numFmtId="0" fontId="51" fillId="7" borderId="7" xfId="2" applyFont="1" applyFill="1" applyBorder="1" applyAlignment="1">
      <alignment horizontal="left"/>
    </xf>
    <xf numFmtId="0" fontId="0" fillId="7" borderId="7" xfId="0" applyFill="1" applyBorder="1" applyAlignment="1">
      <alignment horizontal="left"/>
    </xf>
    <xf numFmtId="0" fontId="25" fillId="7" borderId="0" xfId="0" applyFont="1" applyFill="1" applyAlignment="1" applyProtection="1">
      <alignment horizontal="left" vertical="center"/>
      <protection locked="0"/>
    </xf>
    <xf numFmtId="0" fontId="25" fillId="3" borderId="7" xfId="0" applyFont="1" applyFill="1" applyBorder="1" applyAlignment="1" applyProtection="1">
      <alignment horizontal="left" vertical="center"/>
      <protection locked="0"/>
    </xf>
    <xf numFmtId="0" fontId="49" fillId="3" borderId="12" xfId="19" applyFont="1" applyFill="1" applyBorder="1"/>
    <xf numFmtId="0" fontId="35" fillId="7" borderId="9" xfId="19" applyFont="1" applyFill="1" applyBorder="1" applyAlignment="1">
      <alignment horizontal="left" vertical="center"/>
    </xf>
    <xf numFmtId="0" fontId="36" fillId="7" borderId="10" xfId="19" applyFont="1" applyFill="1" applyBorder="1" applyAlignment="1">
      <alignment horizontal="center"/>
    </xf>
    <xf numFmtId="0" fontId="49" fillId="3" borderId="12" xfId="19" applyFont="1" applyFill="1" applyBorder="1" applyAlignment="1">
      <alignment vertical="center" wrapText="1"/>
    </xf>
    <xf numFmtId="0" fontId="36" fillId="7" borderId="0" xfId="19" applyFont="1" applyFill="1" applyAlignment="1">
      <alignment horizontal="center"/>
    </xf>
    <xf numFmtId="167" fontId="35" fillId="7" borderId="0" xfId="19" applyNumberFormat="1" applyFont="1" applyFill="1" applyAlignment="1">
      <alignment horizontal="right" vertical="center"/>
    </xf>
    <xf numFmtId="167" fontId="34" fillId="6" borderId="25" xfId="19" applyNumberFormat="1" applyFont="1" applyFill="1" applyBorder="1" applyAlignment="1">
      <alignment horizontal="right" vertical="center"/>
    </xf>
    <xf numFmtId="0" fontId="49" fillId="3" borderId="12" xfId="19" applyFont="1" applyFill="1" applyBorder="1" applyAlignment="1">
      <alignment wrapText="1"/>
    </xf>
    <xf numFmtId="168" fontId="27" fillId="10" borderId="1" xfId="19" applyNumberFormat="1" applyFont="1" applyFill="1" applyBorder="1" applyAlignment="1">
      <alignment horizontal="right" vertical="center"/>
    </xf>
    <xf numFmtId="0" fontId="35" fillId="7" borderId="52" xfId="19" applyFont="1" applyFill="1" applyBorder="1" applyAlignment="1">
      <alignment horizontal="center" vertical="center" wrapText="1"/>
    </xf>
    <xf numFmtId="0" fontId="36" fillId="7" borderId="50" xfId="19" applyFont="1" applyFill="1" applyBorder="1" applyAlignment="1">
      <alignment horizontal="center"/>
    </xf>
    <xf numFmtId="0" fontId="35" fillId="7" borderId="54" xfId="19" applyFont="1" applyFill="1" applyBorder="1" applyAlignment="1">
      <alignment horizontal="center" vertical="center" wrapText="1"/>
    </xf>
    <xf numFmtId="168" fontId="43" fillId="7" borderId="56" xfId="19" applyNumberFormat="1" applyFont="1" applyFill="1" applyBorder="1"/>
    <xf numFmtId="0" fontId="0" fillId="7" borderId="56" xfId="0" applyFill="1" applyBorder="1"/>
    <xf numFmtId="0" fontId="45" fillId="7" borderId="56" xfId="19" applyFont="1" applyFill="1" applyBorder="1" applyAlignment="1">
      <alignment horizontal="center" vertical="center" wrapText="1"/>
    </xf>
    <xf numFmtId="0" fontId="1" fillId="7" borderId="26" xfId="19" applyFont="1" applyFill="1" applyBorder="1"/>
    <xf numFmtId="0" fontId="53" fillId="6" borderId="16" xfId="19" applyFont="1" applyFill="1" applyBorder="1"/>
    <xf numFmtId="167" fontId="52" fillId="10" borderId="26" xfId="19" applyNumberFormat="1" applyFont="1" applyFill="1" applyBorder="1" applyAlignment="1">
      <alignment horizontal="right" vertical="center"/>
    </xf>
    <xf numFmtId="167" fontId="36" fillId="6" borderId="7" xfId="19" applyNumberFormat="1" applyFont="1" applyFill="1" applyBorder="1" applyAlignment="1">
      <alignment horizontal="right" vertical="center"/>
    </xf>
    <xf numFmtId="167" fontId="27" fillId="10" borderId="51" xfId="19" applyNumberFormat="1" applyFont="1" applyFill="1" applyBorder="1" applyAlignment="1">
      <alignment horizontal="right" vertical="center"/>
    </xf>
    <xf numFmtId="167" fontId="27" fillId="10" borderId="55" xfId="19" applyNumberFormat="1" applyFont="1" applyFill="1" applyBorder="1"/>
    <xf numFmtId="167" fontId="36" fillId="6" borderId="10" xfId="19" applyNumberFormat="1" applyFont="1" applyFill="1" applyBorder="1" applyAlignment="1">
      <alignment horizontal="right" vertical="center"/>
    </xf>
    <xf numFmtId="167" fontId="27" fillId="10" borderId="50" xfId="19" applyNumberFormat="1" applyFont="1" applyFill="1" applyBorder="1" applyAlignment="1">
      <alignment horizontal="right" vertical="center"/>
    </xf>
    <xf numFmtId="167" fontId="36" fillId="0" borderId="7" xfId="19" applyNumberFormat="1" applyFont="1" applyBorder="1" applyAlignment="1" applyProtection="1">
      <alignment horizontal="right" vertical="center"/>
      <protection locked="0"/>
    </xf>
    <xf numFmtId="167" fontId="36" fillId="3" borderId="7" xfId="19" applyNumberFormat="1" applyFont="1" applyFill="1" applyBorder="1" applyAlignment="1" applyProtection="1">
      <alignment horizontal="right" vertical="center"/>
      <protection locked="0"/>
    </xf>
    <xf numFmtId="167" fontId="27" fillId="10" borderId="1" xfId="19" applyNumberFormat="1" applyFont="1" applyFill="1" applyBorder="1" applyAlignment="1">
      <alignment horizontal="right" vertical="center"/>
    </xf>
    <xf numFmtId="167" fontId="36" fillId="9" borderId="25" xfId="19" applyNumberFormat="1" applyFont="1" applyFill="1" applyBorder="1" applyAlignment="1">
      <alignment horizontal="right" vertical="center"/>
    </xf>
    <xf numFmtId="0" fontId="22" fillId="7" borderId="19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 applyProtection="1">
      <alignment horizontal="left"/>
      <protection locked="0"/>
    </xf>
    <xf numFmtId="167" fontId="36" fillId="0" borderId="22" xfId="19" applyNumberFormat="1" applyFont="1" applyBorder="1" applyAlignment="1">
      <alignment horizontal="right" vertical="center"/>
    </xf>
    <xf numFmtId="167" fontId="36" fillId="0" borderId="10" xfId="19" applyNumberFormat="1" applyFont="1" applyBorder="1" applyAlignment="1">
      <alignment horizontal="right" vertical="center"/>
    </xf>
    <xf numFmtId="0" fontId="36" fillId="7" borderId="17" xfId="19" applyFont="1" applyFill="1" applyBorder="1"/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2" borderId="0" xfId="2" applyFont="1" applyFill="1" applyAlignment="1">
      <alignment horizontal="left"/>
    </xf>
    <xf numFmtId="167" fontId="6" fillId="9" borderId="1" xfId="2" applyNumberFormat="1" applyFont="1" applyFill="1" applyBorder="1" applyAlignment="1">
      <alignment horizontal="right" vertical="center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Font="1" applyFill="1" applyBorder="1" applyAlignment="1">
      <alignment horizontal="right" vertical="center"/>
    </xf>
    <xf numFmtId="9" fontId="3" fillId="9" borderId="2" xfId="1" applyFont="1" applyFill="1" applyBorder="1" applyAlignment="1">
      <alignment horizontal="right" vertical="center"/>
    </xf>
    <xf numFmtId="9" fontId="3" fillId="9" borderId="3" xfId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167" fontId="6" fillId="0" borderId="1" xfId="2" applyNumberFormat="1" applyFont="1" applyBorder="1" applyAlignment="1" applyProtection="1">
      <alignment horizontal="right" vertical="center"/>
      <protection locked="0"/>
    </xf>
    <xf numFmtId="167" fontId="0" fillId="0" borderId="2" xfId="0" applyNumberFormat="1" applyBorder="1" applyAlignment="1" applyProtection="1">
      <alignment horizontal="right" vertical="center"/>
      <protection locked="0"/>
    </xf>
    <xf numFmtId="167" fontId="0" fillId="0" borderId="3" xfId="0" applyNumberFormat="1" applyBorder="1" applyAlignment="1" applyProtection="1">
      <alignment horizontal="right" vertical="center"/>
      <protection locked="0"/>
    </xf>
    <xf numFmtId="0" fontId="5" fillId="7" borderId="0" xfId="2" applyFont="1" applyFill="1" applyAlignment="1">
      <alignment horizontal="left"/>
    </xf>
    <xf numFmtId="0" fontId="5" fillId="7" borderId="1" xfId="2" applyFont="1" applyFill="1" applyBorder="1" applyAlignment="1">
      <alignment horizontal="left"/>
    </xf>
    <xf numFmtId="0" fontId="5" fillId="7" borderId="2" xfId="2" applyFont="1" applyFill="1" applyBorder="1" applyAlignment="1">
      <alignment horizontal="left"/>
    </xf>
    <xf numFmtId="0" fontId="5" fillId="7" borderId="3" xfId="2" applyFont="1" applyFill="1" applyBorder="1" applyAlignment="1">
      <alignment horizontal="left"/>
    </xf>
    <xf numFmtId="0" fontId="37" fillId="7" borderId="0" xfId="19" applyFont="1" applyFill="1"/>
    <xf numFmtId="0" fontId="5" fillId="2" borderId="6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3" xfId="0" applyFont="1" applyFill="1" applyBorder="1" applyAlignment="1">
      <alignment horizontal="left" vertical="center" wrapText="1"/>
    </xf>
    <xf numFmtId="0" fontId="37" fillId="3" borderId="37" xfId="19" applyFont="1" applyFill="1" applyBorder="1"/>
    <xf numFmtId="0" fontId="37" fillId="0" borderId="13" xfId="19" applyFont="1" applyBorder="1"/>
    <xf numFmtId="0" fontId="40" fillId="0" borderId="13" xfId="0" applyFont="1" applyBorder="1"/>
    <xf numFmtId="0" fontId="35" fillId="7" borderId="53" xfId="19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4" fillId="7" borderId="11" xfId="19" applyFont="1" applyFill="1" applyBorder="1"/>
    <xf numFmtId="0" fontId="7" fillId="7" borderId="2" xfId="0" applyFont="1" applyFill="1" applyBorder="1"/>
    <xf numFmtId="0" fontId="18" fillId="7" borderId="0" xfId="19" applyFont="1" applyFill="1"/>
    <xf numFmtId="0" fontId="5" fillId="2" borderId="0" xfId="0" applyFont="1" applyFill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3" fillId="0" borderId="31" xfId="0" applyFont="1" applyBorder="1" applyAlignment="1">
      <alignment horizontal="center"/>
    </xf>
    <xf numFmtId="0" fontId="38" fillId="2" borderId="0" xfId="2" applyFont="1" applyFill="1" applyAlignment="1" applyProtection="1">
      <alignment horizontal="left" wrapText="1"/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49">
    <dxf>
      <fill>
        <patternFill>
          <bgColor rgb="FFFF7C8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 patternType="solid">
          <bgColor rgb="FFFF0000"/>
        </patternFill>
      </fill>
    </dxf>
    <dxf>
      <fill>
        <patternFill>
          <bgColor rgb="FFFF7C8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FF"/>
      <color rgb="FFFF5050"/>
      <color rgb="FFDDFFFF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952500</xdr:colOff>
      <xdr:row>13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H51"/>
  <sheetViews>
    <sheetView tabSelected="1" topLeftCell="A38" workbookViewId="0">
      <selection activeCell="H44" sqref="H44"/>
    </sheetView>
  </sheetViews>
  <sheetFormatPr defaultRowHeight="12.5"/>
  <cols>
    <col min="2" max="2" width="9.90625" customWidth="1"/>
    <col min="5" max="5" width="22.54296875" customWidth="1"/>
    <col min="6" max="6" width="24.90625" customWidth="1"/>
    <col min="8" max="8" width="9" customWidth="1"/>
  </cols>
  <sheetData>
    <row r="1" spans="1:8" ht="25">
      <c r="A1" s="16" t="s">
        <v>66</v>
      </c>
      <c r="B1" s="17"/>
      <c r="C1" s="17"/>
      <c r="D1" s="17"/>
      <c r="E1" s="17"/>
      <c r="F1" s="17"/>
      <c r="G1" s="17"/>
      <c r="H1" s="18">
        <v>1</v>
      </c>
    </row>
    <row r="2" spans="1:8" ht="17.5">
      <c r="A2" s="166" t="s">
        <v>101</v>
      </c>
      <c r="B2" s="17"/>
      <c r="C2" s="17"/>
      <c r="D2" s="17"/>
      <c r="E2" s="17"/>
      <c r="F2" s="17"/>
      <c r="G2" s="10"/>
      <c r="H2" s="7"/>
    </row>
    <row r="3" spans="1:8" ht="16.5">
      <c r="A3" s="15"/>
      <c r="B3" s="7"/>
      <c r="C3" s="7"/>
      <c r="D3" s="7"/>
      <c r="E3" s="7"/>
      <c r="F3" s="7"/>
      <c r="G3" s="7"/>
      <c r="H3" s="7"/>
    </row>
    <row r="4" spans="1:8" ht="15.5">
      <c r="A4" s="7"/>
      <c r="B4" s="3" t="s">
        <v>0</v>
      </c>
      <c r="C4" s="7"/>
      <c r="D4" s="7"/>
      <c r="E4" s="7"/>
      <c r="F4" s="7"/>
      <c r="G4" s="7"/>
      <c r="H4" s="7"/>
    </row>
    <row r="5" spans="1:8" ht="15.5">
      <c r="A5" s="7"/>
      <c r="B5" s="207"/>
      <c r="C5" s="210"/>
      <c r="D5" s="210"/>
      <c r="E5" s="210"/>
      <c r="F5" s="211"/>
      <c r="G5" s="7"/>
      <c r="H5" s="7"/>
    </row>
    <row r="6" spans="1:8" ht="15.5">
      <c r="A6" s="7"/>
      <c r="B6" s="3" t="s">
        <v>67</v>
      </c>
      <c r="C6" s="7"/>
      <c r="D6" s="7"/>
      <c r="E6" s="7"/>
      <c r="F6" s="7"/>
      <c r="G6" s="7"/>
      <c r="H6" s="7"/>
    </row>
    <row r="7" spans="1:8" ht="15.5">
      <c r="A7" s="7"/>
      <c r="B7" s="207"/>
      <c r="C7" s="210"/>
      <c r="D7" s="210"/>
      <c r="E7" s="210"/>
      <c r="F7" s="211"/>
      <c r="G7" s="7"/>
      <c r="H7" s="7"/>
    </row>
    <row r="8" spans="1:8" ht="15.5">
      <c r="A8" s="7"/>
      <c r="B8" s="7" t="s">
        <v>1</v>
      </c>
      <c r="C8" s="7"/>
      <c r="D8" s="7"/>
      <c r="E8" s="7"/>
      <c r="F8" s="7"/>
      <c r="G8" s="7"/>
      <c r="H8" s="7"/>
    </row>
    <row r="9" spans="1:8" ht="15.5">
      <c r="A9" s="7"/>
      <c r="B9" s="224"/>
      <c r="C9" s="225"/>
      <c r="D9" s="225"/>
      <c r="E9" s="225"/>
      <c r="F9" s="226"/>
      <c r="G9" s="7"/>
      <c r="H9" s="7"/>
    </row>
    <row r="10" spans="1:8" ht="15.5">
      <c r="A10" s="7"/>
      <c r="B10" s="7" t="s">
        <v>17</v>
      </c>
      <c r="C10" s="7"/>
      <c r="D10" s="7"/>
      <c r="E10" s="7"/>
      <c r="F10" s="7"/>
      <c r="G10" s="7"/>
      <c r="H10" s="7"/>
    </row>
    <row r="11" spans="1:8" ht="15.5">
      <c r="A11" s="7"/>
      <c r="B11" s="224"/>
      <c r="C11" s="225"/>
      <c r="D11" s="225"/>
      <c r="E11" s="225"/>
      <c r="F11" s="226"/>
      <c r="G11" s="7"/>
      <c r="H11" s="7"/>
    </row>
    <row r="12" spans="1:8" ht="15.5">
      <c r="A12" s="10"/>
      <c r="B12" s="145"/>
      <c r="C12" s="146"/>
      <c r="D12" s="146"/>
      <c r="E12" s="146"/>
      <c r="F12" s="147"/>
      <c r="G12" s="7"/>
      <c r="H12" s="7"/>
    </row>
    <row r="13" spans="1:8" ht="15.5">
      <c r="A13" s="7"/>
      <c r="B13" s="10" t="s">
        <v>2</v>
      </c>
      <c r="C13" s="10"/>
      <c r="D13" s="10"/>
      <c r="E13" s="10"/>
      <c r="F13" s="10"/>
      <c r="G13" s="7"/>
      <c r="H13" s="7"/>
    </row>
    <row r="14" spans="1:8" ht="15.5">
      <c r="A14" s="7"/>
      <c r="B14" s="11" t="s">
        <v>12</v>
      </c>
      <c r="C14" s="10"/>
      <c r="D14" s="10"/>
      <c r="E14" s="10"/>
      <c r="F14" s="10"/>
      <c r="G14" s="7"/>
      <c r="H14" s="7"/>
    </row>
    <row r="15" spans="1:8" ht="15.5">
      <c r="A15" s="7"/>
      <c r="B15" s="215">
        <f>'4-Přehled o úhradách plateb'!E507</f>
        <v>0</v>
      </c>
      <c r="C15" s="222"/>
      <c r="D15" s="222"/>
      <c r="E15" s="222"/>
      <c r="F15" s="223"/>
      <c r="G15" s="7"/>
      <c r="H15" s="7"/>
    </row>
    <row r="16" spans="1:8" ht="15.5">
      <c r="A16" s="7"/>
      <c r="B16" s="10" t="s">
        <v>55</v>
      </c>
      <c r="C16" s="10"/>
      <c r="D16" s="10"/>
      <c r="E16" s="10"/>
      <c r="F16" s="10"/>
      <c r="G16" s="7"/>
      <c r="H16" s="7"/>
    </row>
    <row r="17" spans="1:8" ht="15.5">
      <c r="A17" s="7"/>
      <c r="B17" s="215">
        <f>'5-Osobní náklady'!D55</f>
        <v>0</v>
      </c>
      <c r="C17" s="216"/>
      <c r="D17" s="216"/>
      <c r="E17" s="216"/>
      <c r="F17" s="217"/>
      <c r="G17" s="10"/>
      <c r="H17" s="10"/>
    </row>
    <row r="18" spans="1:8" ht="15.5">
      <c r="A18" s="7"/>
      <c r="B18" s="10"/>
      <c r="C18" s="10"/>
      <c r="D18" s="10"/>
      <c r="E18" s="10"/>
      <c r="F18" s="10"/>
      <c r="G18" s="10"/>
      <c r="H18" s="10"/>
    </row>
    <row r="19" spans="1:8" ht="15.5">
      <c r="A19" s="7"/>
      <c r="B19" s="11" t="s">
        <v>3</v>
      </c>
      <c r="C19" s="10"/>
      <c r="D19" s="10"/>
      <c r="E19" s="10"/>
      <c r="F19" s="10"/>
      <c r="G19" s="10"/>
      <c r="H19" s="10"/>
    </row>
    <row r="20" spans="1:8" ht="15.5">
      <c r="A20" s="7"/>
      <c r="B20" s="10" t="s">
        <v>20</v>
      </c>
      <c r="C20" s="10"/>
      <c r="D20" s="10"/>
      <c r="E20" s="10"/>
      <c r="F20" s="10"/>
      <c r="G20" s="7"/>
      <c r="H20" s="7"/>
    </row>
    <row r="21" spans="1:8" ht="15.5">
      <c r="A21" s="7"/>
      <c r="B21" s="215">
        <f>'4-Přehled o úhradách plateb'!D507</f>
        <v>0</v>
      </c>
      <c r="C21" s="216"/>
      <c r="D21" s="216"/>
      <c r="E21" s="216"/>
      <c r="F21" s="217"/>
      <c r="G21" s="7"/>
      <c r="H21" s="7"/>
    </row>
    <row r="22" spans="1:8" ht="15.5">
      <c r="A22" s="7"/>
      <c r="B22" s="10" t="s">
        <v>18</v>
      </c>
      <c r="C22" s="10"/>
      <c r="D22" s="10"/>
      <c r="E22" s="10"/>
      <c r="F22" s="10"/>
      <c r="G22" s="7"/>
      <c r="H22" s="7"/>
    </row>
    <row r="23" spans="1:8" ht="15.5">
      <c r="A23" s="7"/>
      <c r="B23" s="227"/>
      <c r="C23" s="228"/>
      <c r="D23" s="228"/>
      <c r="E23" s="228"/>
      <c r="F23" s="229"/>
      <c r="G23" s="7"/>
      <c r="H23" s="7"/>
    </row>
    <row r="24" spans="1:8" ht="15.5">
      <c r="A24" s="7"/>
      <c r="B24" s="10" t="s">
        <v>4</v>
      </c>
      <c r="C24" s="10"/>
      <c r="D24" s="10"/>
      <c r="E24" s="10"/>
      <c r="F24" s="10"/>
      <c r="G24" s="7"/>
      <c r="H24" s="7"/>
    </row>
    <row r="25" spans="1:8" ht="15.5">
      <c r="A25" s="7"/>
      <c r="B25" s="218" t="e">
        <f>B15/B21</f>
        <v>#DIV/0!</v>
      </c>
      <c r="C25" s="219"/>
      <c r="D25" s="219"/>
      <c r="E25" s="219"/>
      <c r="F25" s="220"/>
      <c r="G25" s="7"/>
      <c r="H25" s="7"/>
    </row>
    <row r="26" spans="1:8" ht="15.5">
      <c r="A26" s="7"/>
      <c r="B26" s="10" t="s">
        <v>40</v>
      </c>
      <c r="C26" s="10"/>
      <c r="D26" s="10"/>
      <c r="E26" s="10"/>
      <c r="F26" s="10"/>
      <c r="G26" s="7"/>
      <c r="H26" s="7"/>
    </row>
    <row r="27" spans="1:8" ht="15.5">
      <c r="A27" s="7"/>
      <c r="B27" s="215">
        <f>B9-B15</f>
        <v>0</v>
      </c>
      <c r="C27" s="216"/>
      <c r="D27" s="216"/>
      <c r="E27" s="216"/>
      <c r="F27" s="217"/>
      <c r="G27" s="7"/>
      <c r="H27" s="7"/>
    </row>
    <row r="28" spans="1:8" ht="15.5">
      <c r="A28" s="7"/>
      <c r="B28" s="221"/>
      <c r="C28" s="221"/>
      <c r="D28" s="221"/>
      <c r="E28" s="7"/>
      <c r="F28" s="7"/>
      <c r="G28" s="7"/>
      <c r="H28" s="7"/>
    </row>
    <row r="29" spans="1:8" ht="15.5">
      <c r="A29" s="7"/>
      <c r="B29" s="231" t="s">
        <v>100</v>
      </c>
      <c r="C29" s="232"/>
      <c r="D29" s="232"/>
      <c r="E29" s="232"/>
      <c r="F29" s="172"/>
      <c r="G29" s="7"/>
      <c r="H29" s="7"/>
    </row>
    <row r="30" spans="1:8" ht="15.5">
      <c r="A30" s="7"/>
      <c r="B30" s="11"/>
      <c r="C30" s="11"/>
      <c r="D30" s="11"/>
      <c r="E30" s="11"/>
      <c r="F30" s="171"/>
      <c r="G30" s="7"/>
      <c r="H30" s="7"/>
    </row>
    <row r="31" spans="1:8" ht="15.5">
      <c r="A31" s="7"/>
      <c r="B31" s="230" t="s">
        <v>68</v>
      </c>
      <c r="C31" s="230"/>
      <c r="D31" s="230"/>
      <c r="E31" s="230"/>
      <c r="F31" s="230"/>
      <c r="G31" s="7"/>
      <c r="H31" s="7"/>
    </row>
    <row r="32" spans="1:8" ht="15.5">
      <c r="A32" s="7"/>
      <c r="B32" s="231" t="s">
        <v>69</v>
      </c>
      <c r="C32" s="232"/>
      <c r="D32" s="232"/>
      <c r="E32" s="232"/>
      <c r="F32" s="233"/>
      <c r="G32" s="7"/>
      <c r="H32" s="7"/>
    </row>
    <row r="33" spans="1:8" ht="15.5">
      <c r="A33" s="7"/>
      <c r="B33" s="169" t="s">
        <v>99</v>
      </c>
      <c r="C33" s="201"/>
      <c r="D33" s="170" t="s">
        <v>70</v>
      </c>
      <c r="E33" s="168"/>
      <c r="F33" s="201"/>
      <c r="G33" s="7"/>
      <c r="H33" s="7"/>
    </row>
    <row r="34" spans="1:8" ht="15.5">
      <c r="A34" s="7"/>
      <c r="B34" s="167" t="s">
        <v>71</v>
      </c>
      <c r="C34" s="168"/>
      <c r="D34" s="168"/>
      <c r="E34" s="168"/>
      <c r="F34" s="168"/>
      <c r="G34" s="7"/>
      <c r="H34" s="7"/>
    </row>
    <row r="35" spans="1:8" ht="15.5">
      <c r="A35" s="7"/>
      <c r="B35" s="169" t="s">
        <v>99</v>
      </c>
      <c r="C35" s="201"/>
      <c r="D35" s="170" t="s">
        <v>70</v>
      </c>
      <c r="E35" s="168"/>
      <c r="F35" s="201"/>
      <c r="G35" s="7"/>
      <c r="H35" s="7"/>
    </row>
    <row r="36" spans="1:8" ht="15.5">
      <c r="A36" s="7"/>
      <c r="B36" s="214"/>
      <c r="C36" s="214"/>
      <c r="D36" s="214"/>
      <c r="E36" s="214"/>
      <c r="F36" s="214"/>
      <c r="G36" s="7"/>
      <c r="H36" s="7"/>
    </row>
    <row r="37" spans="1:8" ht="15.5">
      <c r="A37" s="7"/>
      <c r="B37" s="205" t="s">
        <v>15</v>
      </c>
      <c r="C37" s="205"/>
      <c r="D37" s="205"/>
      <c r="E37" s="206"/>
      <c r="F37" s="206"/>
      <c r="G37" s="7"/>
      <c r="H37" s="7"/>
    </row>
    <row r="38" spans="1:8" ht="15.5">
      <c r="A38" s="7"/>
      <c r="B38" s="207"/>
      <c r="C38" s="208"/>
      <c r="D38" s="208"/>
      <c r="E38" s="208"/>
      <c r="F38" s="209"/>
      <c r="G38" s="7"/>
      <c r="H38" s="7"/>
    </row>
    <row r="39" spans="1:8" ht="15.5">
      <c r="A39" s="7"/>
      <c r="B39" s="214" t="s">
        <v>13</v>
      </c>
      <c r="C39" s="214"/>
      <c r="D39" s="214"/>
      <c r="E39" s="7"/>
      <c r="F39" s="7"/>
      <c r="G39" s="7"/>
      <c r="H39" s="7"/>
    </row>
    <row r="40" spans="1:8" ht="15.5">
      <c r="A40" s="7"/>
      <c r="B40" s="207"/>
      <c r="C40" s="210"/>
      <c r="D40" s="210"/>
      <c r="E40" s="210"/>
      <c r="F40" s="211"/>
      <c r="G40" s="7"/>
      <c r="H40" s="7"/>
    </row>
    <row r="41" spans="1:8" ht="15.5">
      <c r="A41" s="7"/>
      <c r="B41" s="214" t="s">
        <v>14</v>
      </c>
      <c r="C41" s="214"/>
      <c r="D41" s="214"/>
      <c r="E41" s="7"/>
      <c r="F41" s="7"/>
      <c r="G41" s="7"/>
      <c r="H41" s="7"/>
    </row>
    <row r="42" spans="1:8" ht="15.5">
      <c r="A42" s="7"/>
      <c r="B42" s="207"/>
      <c r="C42" s="210"/>
      <c r="D42" s="210"/>
      <c r="E42" s="210"/>
      <c r="F42" s="211"/>
      <c r="G42" s="7"/>
      <c r="H42" s="7"/>
    </row>
    <row r="43" spans="1:8" ht="15.5">
      <c r="A43" s="7"/>
      <c r="B43" s="214"/>
      <c r="C43" s="214"/>
      <c r="D43" s="214"/>
      <c r="E43" s="214"/>
      <c r="F43" s="214"/>
      <c r="G43" s="214"/>
      <c r="H43" s="7"/>
    </row>
    <row r="44" spans="1:8" ht="60" customHeight="1">
      <c r="A44" s="7"/>
      <c r="B44" s="212" t="s">
        <v>102</v>
      </c>
      <c r="C44" s="213"/>
      <c r="D44" s="213"/>
      <c r="E44" s="213"/>
      <c r="F44" s="213"/>
      <c r="G44" s="7"/>
      <c r="H44" s="7"/>
    </row>
    <row r="45" spans="1:8" ht="15.5">
      <c r="A45" s="7"/>
      <c r="B45" s="7"/>
      <c r="C45" s="7"/>
      <c r="D45" s="7"/>
      <c r="E45" s="7"/>
      <c r="F45" s="7"/>
      <c r="G45" s="7"/>
      <c r="H45" s="7"/>
    </row>
    <row r="46" spans="1:8" ht="15.5">
      <c r="A46" s="7"/>
      <c r="B46" s="7" t="s">
        <v>16</v>
      </c>
      <c r="C46" s="7"/>
      <c r="D46" s="7"/>
      <c r="E46" s="7"/>
      <c r="F46" s="7"/>
      <c r="G46" s="7"/>
      <c r="H46" s="7"/>
    </row>
    <row r="47" spans="1:8" ht="34.5" customHeight="1">
      <c r="A47" s="7"/>
      <c r="B47" s="207"/>
      <c r="C47" s="210"/>
      <c r="D47" s="210"/>
      <c r="E47" s="210"/>
      <c r="F47" s="211"/>
      <c r="G47" s="7"/>
      <c r="H47" s="7"/>
    </row>
    <row r="48" spans="1:8" ht="15.5">
      <c r="A48" s="7"/>
      <c r="B48" s="7"/>
      <c r="C48" s="7"/>
      <c r="D48" s="7"/>
      <c r="E48" s="7"/>
      <c r="F48" s="7"/>
      <c r="G48" s="7"/>
      <c r="H48" s="7"/>
    </row>
    <row r="49" spans="1:8" ht="15.5">
      <c r="A49" s="7"/>
      <c r="B49" s="1" t="s">
        <v>5</v>
      </c>
      <c r="C49" s="7"/>
      <c r="D49" s="7"/>
      <c r="E49" s="7"/>
      <c r="F49" s="7"/>
      <c r="G49" s="7"/>
      <c r="H49" s="7"/>
    </row>
    <row r="50" spans="1:8" ht="15.5">
      <c r="A50" s="7"/>
      <c r="B50" s="33" t="s">
        <v>65</v>
      </c>
      <c r="C50" s="7"/>
      <c r="D50" s="7"/>
      <c r="E50" s="7"/>
      <c r="F50" s="7"/>
      <c r="G50" s="7"/>
      <c r="H50" s="7"/>
    </row>
    <row r="51" spans="1:8" ht="15.5">
      <c r="A51" s="7"/>
      <c r="B51" s="33" t="s">
        <v>47</v>
      </c>
      <c r="C51" s="7"/>
      <c r="D51" s="7"/>
      <c r="E51" s="7"/>
      <c r="F51" s="7"/>
      <c r="G51" s="7"/>
      <c r="H51" s="7"/>
    </row>
  </sheetData>
  <sheetProtection algorithmName="SHA-512" hashValue="4l20qPdg32Sg2Ri/mc/sS1lbv33IWtA6hxhYflytKbOTkEr4wLRLQbph6nocEc3BO1lmmb3v5CSTUvTb2ojnvw==" saltValue="sR3nDz/6GWweqEUiNcDfEA==" spinCount="100000" sheet="1" formatCells="0" formatColumns="0" formatRows="0" insertColumns="0" insertRows="0" deleteColumns="0" deleteRows="0"/>
  <mergeCells count="26">
    <mergeCell ref="B36:D36"/>
    <mergeCell ref="E36:F36"/>
    <mergeCell ref="B23:F23"/>
    <mergeCell ref="B31:F31"/>
    <mergeCell ref="B32:F32"/>
    <mergeCell ref="B29:E29"/>
    <mergeCell ref="B15:F15"/>
    <mergeCell ref="B5:F5"/>
    <mergeCell ref="B7:F7"/>
    <mergeCell ref="B9:F9"/>
    <mergeCell ref="B11:F11"/>
    <mergeCell ref="B17:F17"/>
    <mergeCell ref="B21:F21"/>
    <mergeCell ref="B25:F25"/>
    <mergeCell ref="B27:F27"/>
    <mergeCell ref="B28:D28"/>
    <mergeCell ref="B37:F37"/>
    <mergeCell ref="B38:F38"/>
    <mergeCell ref="B47:F47"/>
    <mergeCell ref="B44:F44"/>
    <mergeCell ref="B43:D43"/>
    <mergeCell ref="E43:G43"/>
    <mergeCell ref="B39:D39"/>
    <mergeCell ref="B40:F40"/>
    <mergeCell ref="B41:D41"/>
    <mergeCell ref="B42:F42"/>
  </mergeCells>
  <conditionalFormatting sqref="B23:F23">
    <cfRule type="containsBlanks" dxfId="48" priority="5">
      <formula>LEN(TRIM(B23))=0</formula>
    </cfRule>
    <cfRule type="cellIs" dxfId="47" priority="7" operator="lessThan">
      <formula>$B$17</formula>
    </cfRule>
  </conditionalFormatting>
  <conditionalFormatting sqref="B25:F25">
    <cfRule type="cellIs" dxfId="46" priority="9" operator="greaterThan">
      <formula>0.7</formula>
    </cfRule>
  </conditionalFormatting>
  <conditionalFormatting sqref="B47:F47">
    <cfRule type="containsBlanks" dxfId="45" priority="6">
      <formula>LEN(TRIM(B47))=0</formula>
    </cfRule>
  </conditionalFormatting>
  <conditionalFormatting sqref="C33">
    <cfRule type="containsBlanks" dxfId="44" priority="4">
      <formula>LEN(TRIM(C33))=0</formula>
    </cfRule>
  </conditionalFormatting>
  <conditionalFormatting sqref="C35">
    <cfRule type="containsBlanks" dxfId="43" priority="2">
      <formula>LEN(TRIM(C35))=0</formula>
    </cfRule>
  </conditionalFormatting>
  <conditionalFormatting sqref="F33">
    <cfRule type="containsBlanks" dxfId="42" priority="3">
      <formula>LEN(TRIM(F33))=0</formula>
    </cfRule>
  </conditionalFormatting>
  <conditionalFormatting sqref="F35">
    <cfRule type="containsBlanks" dxfId="41" priority="1">
      <formula>LEN(TRIM(F35))=0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2.5"/>
  <cols>
    <col min="1" max="1" width="2.08984375" customWidth="1"/>
    <col min="2" max="2" width="48.90625" customWidth="1"/>
    <col min="3" max="3" width="23" customWidth="1"/>
    <col min="4" max="4" width="18.90625" customWidth="1"/>
    <col min="5" max="5" width="18.54296875" customWidth="1"/>
    <col min="6" max="6" width="15.90625" customWidth="1"/>
  </cols>
  <sheetData>
    <row r="1" spans="1:6" ht="25.5">
      <c r="A1" s="6"/>
      <c r="B1" s="13" t="s">
        <v>57</v>
      </c>
      <c r="C1" s="14"/>
      <c r="D1" s="2"/>
      <c r="E1" s="5"/>
      <c r="F1" s="5" t="s">
        <v>56</v>
      </c>
    </row>
    <row r="2" spans="1:6" ht="14.5">
      <c r="A2" s="6"/>
      <c r="B2" s="2"/>
      <c r="C2" s="2"/>
      <c r="D2" s="2"/>
      <c r="E2" s="2"/>
      <c r="F2" s="6"/>
    </row>
    <row r="3" spans="1:6" ht="17" thickBot="1">
      <c r="A3" s="6"/>
      <c r="B3" s="20" t="s">
        <v>6</v>
      </c>
      <c r="C3" s="2"/>
      <c r="D3" s="2"/>
      <c r="E3" s="2"/>
      <c r="F3" s="6"/>
    </row>
    <row r="4" spans="1:6" ht="63.75" customHeight="1" thickBot="1">
      <c r="A4" s="6"/>
      <c r="B4" s="35" t="s">
        <v>19</v>
      </c>
      <c r="C4" s="21" t="s">
        <v>10</v>
      </c>
      <c r="D4" s="21" t="s">
        <v>50</v>
      </c>
      <c r="E4" s="36" t="s">
        <v>58</v>
      </c>
      <c r="F4" s="6"/>
    </row>
    <row r="5" spans="1:6" ht="15" thickTop="1" thickBot="1">
      <c r="A5" s="6"/>
      <c r="B5" s="60" t="s">
        <v>41</v>
      </c>
      <c r="C5" s="61"/>
      <c r="D5" s="62"/>
      <c r="E5" s="97"/>
      <c r="F5" s="98" t="s">
        <v>59</v>
      </c>
    </row>
    <row r="6" spans="1:6" ht="29" thickTop="1" thickBot="1">
      <c r="A6" s="6"/>
      <c r="B6" s="82" t="s">
        <v>62</v>
      </c>
      <c r="C6" s="83"/>
      <c r="D6" s="83"/>
      <c r="E6" s="84">
        <f t="shared" ref="E6:E11" si="0">D6*0.8</f>
        <v>0</v>
      </c>
      <c r="F6" s="99" t="e">
        <f>C15*0.2</f>
        <v>#REF!</v>
      </c>
    </row>
    <row r="7" spans="1:6" ht="43" thickTop="1" thickBot="1">
      <c r="A7" s="6"/>
      <c r="B7" s="63" t="s">
        <v>42</v>
      </c>
      <c r="C7" s="67"/>
      <c r="D7" s="67"/>
      <c r="E7" s="64">
        <f t="shared" si="0"/>
        <v>0</v>
      </c>
      <c r="F7" s="6"/>
    </row>
    <row r="8" spans="1:6" ht="14">
      <c r="A8" s="6"/>
      <c r="B8" s="24" t="s">
        <v>48</v>
      </c>
      <c r="C8" s="68"/>
      <c r="D8" s="68"/>
      <c r="E8" s="65">
        <f t="shared" si="0"/>
        <v>0</v>
      </c>
      <c r="F8" s="55" t="e">
        <f>#REF!</f>
        <v>#REF!</v>
      </c>
    </row>
    <row r="9" spans="1:6" ht="28">
      <c r="A9" s="6"/>
      <c r="B9" s="23" t="s">
        <v>61</v>
      </c>
      <c r="C9" s="68"/>
      <c r="D9" s="68"/>
      <c r="E9" s="65">
        <f t="shared" si="0"/>
        <v>0</v>
      </c>
      <c r="F9" s="56" t="e">
        <f>#REF!</f>
        <v>#REF!</v>
      </c>
    </row>
    <row r="10" spans="1:6" ht="14.5" thickBot="1">
      <c r="A10" s="6"/>
      <c r="B10" s="23" t="s">
        <v>49</v>
      </c>
      <c r="C10" s="68"/>
      <c r="D10" s="68"/>
      <c r="E10" s="65">
        <f t="shared" si="0"/>
        <v>0</v>
      </c>
      <c r="F10" s="57" t="e">
        <f>#REF!</f>
        <v>#REF!</v>
      </c>
    </row>
    <row r="11" spans="1:6" ht="42">
      <c r="A11" s="6"/>
      <c r="B11" s="23" t="s">
        <v>60</v>
      </c>
      <c r="C11" s="68"/>
      <c r="D11" s="68"/>
      <c r="E11" s="66">
        <f t="shared" si="0"/>
        <v>0</v>
      </c>
      <c r="F11" s="6"/>
    </row>
    <row r="12" spans="1:6" ht="57.65" customHeight="1">
      <c r="A12" s="6"/>
      <c r="B12" s="108"/>
      <c r="C12" s="110"/>
      <c r="D12" s="109"/>
      <c r="E12" s="111" t="s">
        <v>52</v>
      </c>
      <c r="F12" s="6"/>
    </row>
    <row r="13" spans="1:6" ht="14.4" customHeight="1">
      <c r="A13" s="6"/>
      <c r="B13" s="105" t="s">
        <v>63</v>
      </c>
      <c r="C13" s="107"/>
      <c r="D13" s="107"/>
      <c r="E13" s="106">
        <f>D13*1</f>
        <v>0</v>
      </c>
      <c r="F13" s="100"/>
    </row>
    <row r="14" spans="1:6" ht="14">
      <c r="A14" s="6"/>
      <c r="B14" s="25" t="s">
        <v>43</v>
      </c>
      <c r="C14" s="69" t="e">
        <f>IF(#REF!&lt;&gt;0,#REF!,IF(#REF!&lt;&gt;0,#REF!,IF(#REF!&lt;&gt;0,#REF!,0)))</f>
        <v>#REF!</v>
      </c>
      <c r="D14" s="70"/>
      <c r="E14" s="75">
        <f>D14</f>
        <v>0</v>
      </c>
      <c r="F14" s="101"/>
    </row>
    <row r="15" spans="1:6" ht="15.75" customHeight="1" thickBot="1">
      <c r="A15" s="6"/>
      <c r="B15" s="78" t="s">
        <v>39</v>
      </c>
      <c r="C15" s="71" t="e">
        <f>IF(#REF!&lt;&gt;0,#REF!,IF('4-Přehled o úhradách plateb'!E507&lt;&gt;0,'4-Přehled o úhradách plateb'!E507,IF(#REF!&lt;&gt;0,#REF!,0)))</f>
        <v>#REF!</v>
      </c>
      <c r="D15" s="85">
        <f>SUM(D6:D11)+D14</f>
        <v>0</v>
      </c>
      <c r="E15" s="103"/>
      <c r="F15" s="102"/>
    </row>
    <row r="16" spans="1:6" ht="14.5" thickBot="1">
      <c r="A16" s="6"/>
      <c r="B16" s="27"/>
      <c r="C16" s="72" t="e">
        <f>SUM(C6:C11)+C14</f>
        <v>#REF!</v>
      </c>
      <c r="D16" s="26"/>
      <c r="E16" s="104"/>
      <c r="F16" s="79"/>
    </row>
    <row r="17" spans="1:6" ht="14.5" thickBot="1">
      <c r="A17" s="6"/>
      <c r="B17" s="234"/>
      <c r="C17" s="234"/>
      <c r="D17" s="26"/>
      <c r="E17" s="26"/>
      <c r="F17" s="6"/>
    </row>
    <row r="18" spans="1:6" ht="14.5" thickBot="1">
      <c r="A18" s="6"/>
      <c r="B18" s="37" t="s">
        <v>45</v>
      </c>
      <c r="C18" s="73" t="e">
        <f>IF(#REF!&lt;&gt;0,#REF!,IF('4-Přehled o úhradách plateb'!D507&lt;&gt;0,'4-Přehled o úhradách plateb'!D507,IF(#REF!&lt;&gt;0,#REF!,0)))</f>
        <v>#REF!</v>
      </c>
      <c r="D18" s="38"/>
      <c r="E18" s="39"/>
      <c r="F18" s="6"/>
    </row>
    <row r="19" spans="1:6" ht="14.5" thickBot="1">
      <c r="A19" s="6"/>
      <c r="B19" s="27"/>
      <c r="C19" s="27"/>
      <c r="D19" s="26"/>
      <c r="E19" s="26"/>
      <c r="F19" s="6"/>
    </row>
    <row r="20" spans="1:6" ht="14.5" thickBot="1">
      <c r="A20" s="6"/>
      <c r="B20" s="37" t="s">
        <v>46</v>
      </c>
      <c r="C20" s="74" t="e">
        <f>C15/C18*100</f>
        <v>#REF!</v>
      </c>
      <c r="D20" s="38"/>
      <c r="E20" s="39"/>
      <c r="F20" s="6"/>
    </row>
    <row r="21" spans="1:6" ht="14.5">
      <c r="A21" s="6"/>
      <c r="B21" s="12"/>
      <c r="C21" s="12"/>
      <c r="D21" s="2"/>
      <c r="E21" s="2"/>
      <c r="F21" s="6"/>
    </row>
    <row r="22" spans="1:6" ht="13">
      <c r="A22" s="6"/>
      <c r="B22" s="19" t="s">
        <v>44</v>
      </c>
      <c r="C22" s="6"/>
      <c r="D22" s="6"/>
      <c r="E22" s="6"/>
      <c r="F22" s="6"/>
    </row>
    <row r="23" spans="1:6">
      <c r="A23" s="6"/>
      <c r="B23" s="6"/>
      <c r="C23" s="6"/>
      <c r="D23" s="6"/>
      <c r="E23" s="6"/>
      <c r="F23" s="6"/>
    </row>
  </sheetData>
  <mergeCells count="1">
    <mergeCell ref="B17:C17"/>
  </mergeCells>
  <conditionalFormatting sqref="C6">
    <cfRule type="cellIs" dxfId="40" priority="5" operator="greaterThan">
      <formula>$F$6</formula>
    </cfRule>
    <cfRule type="cellIs" dxfId="39" priority="48" operator="lessThan">
      <formula>$E$6</formula>
    </cfRule>
  </conditionalFormatting>
  <conditionalFormatting sqref="C6:C7">
    <cfRule type="cellIs" dxfId="38" priority="45" operator="equal">
      <formula>0</formula>
    </cfRule>
  </conditionalFormatting>
  <conditionalFormatting sqref="C7">
    <cfRule type="cellIs" dxfId="37" priority="46" operator="lessThan">
      <formula>$E$7</formula>
    </cfRule>
  </conditionalFormatting>
  <conditionalFormatting sqref="C8">
    <cfRule type="cellIs" dxfId="36" priority="13" operator="equal">
      <formula>0</formula>
    </cfRule>
    <cfRule type="cellIs" dxfId="35" priority="14" operator="notEqual">
      <formula>$F$8</formula>
    </cfRule>
    <cfRule type="cellIs" dxfId="34" priority="16" operator="lessThan">
      <formula>$E$8</formula>
    </cfRule>
  </conditionalFormatting>
  <conditionalFormatting sqref="C9">
    <cfRule type="cellIs" dxfId="33" priority="17" operator="notEqual">
      <formula>$F$9</formula>
    </cfRule>
    <cfRule type="cellIs" dxfId="32" priority="41" operator="equal">
      <formula>0</formula>
    </cfRule>
    <cfRule type="cellIs" dxfId="31" priority="42" operator="lessThan">
      <formula>$E$9</formula>
    </cfRule>
  </conditionalFormatting>
  <conditionalFormatting sqref="C10">
    <cfRule type="cellIs" dxfId="30" priority="12" operator="notEqual">
      <formula>$F$10</formula>
    </cfRule>
    <cfRule type="cellIs" dxfId="29" priority="36" operator="lessThan">
      <formula>$E$10</formula>
    </cfRule>
  </conditionalFormatting>
  <conditionalFormatting sqref="C10:C11">
    <cfRule type="cellIs" dxfId="28" priority="4" operator="equal">
      <formula>0</formula>
    </cfRule>
  </conditionalFormatting>
  <conditionalFormatting sqref="C11">
    <cfRule type="cellIs" dxfId="27" priority="3" operator="lessThan">
      <formula>$E$11</formula>
    </cfRule>
  </conditionalFormatting>
  <conditionalFormatting sqref="C13">
    <cfRule type="cellIs" dxfId="26" priority="1" operator="notEqual">
      <formula>$E$13</formula>
    </cfRule>
    <cfRule type="cellIs" dxfId="25" priority="2" operator="equal">
      <formula>0</formula>
    </cfRule>
  </conditionalFormatting>
  <conditionalFormatting sqref="C14">
    <cfRule type="cellIs" dxfId="24" priority="49" operator="notEqual">
      <formula>#REF!</formula>
    </cfRule>
    <cfRule type="cellIs" dxfId="23" priority="50" operator="equal">
      <formula>0</formula>
    </cfRule>
    <cfRule type="cellIs" dxfId="22" priority="51" operator="lessThan">
      <formula>$E$14</formula>
    </cfRule>
  </conditionalFormatting>
  <conditionalFormatting sqref="C15">
    <cfRule type="cellIs" dxfId="21" priority="18" operator="notEqual">
      <formula>$C$16</formula>
    </cfRule>
  </conditionalFormatting>
  <conditionalFormatting sqref="F8">
    <cfRule type="cellIs" dxfId="20" priority="10" operator="notEqual">
      <formula>$C$8</formula>
    </cfRule>
  </conditionalFormatting>
  <conditionalFormatting sqref="F9">
    <cfRule type="cellIs" dxfId="19" priority="9" operator="notEqual">
      <formula>$C$9</formula>
    </cfRule>
  </conditionalFormatting>
  <conditionalFormatting sqref="F10">
    <cfRule type="cellIs" dxfId="18" priority="8" operator="notEqual">
      <formula>$C$10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14"/>
  <sheetViews>
    <sheetView workbookViewId="0">
      <selection activeCell="D12" sqref="D12"/>
    </sheetView>
  </sheetViews>
  <sheetFormatPr defaultColWidth="9.08984375" defaultRowHeight="12.5"/>
  <cols>
    <col min="1" max="1" width="3.90625" customWidth="1"/>
    <col min="2" max="2" width="29.453125" customWidth="1"/>
    <col min="3" max="3" width="25.08984375" customWidth="1"/>
    <col min="4" max="4" width="33.08984375" customWidth="1"/>
    <col min="5" max="5" width="9.90625" customWidth="1"/>
  </cols>
  <sheetData>
    <row r="1" spans="1:5" ht="25">
      <c r="A1" s="119"/>
      <c r="B1" s="120" t="s">
        <v>22</v>
      </c>
      <c r="C1" s="121"/>
      <c r="D1" s="121"/>
      <c r="E1" s="121">
        <v>2</v>
      </c>
    </row>
    <row r="2" spans="1:5" ht="17.5">
      <c r="A2" s="119"/>
      <c r="B2" s="122"/>
      <c r="C2" s="122"/>
      <c r="D2" s="123"/>
      <c r="E2" s="119"/>
    </row>
    <row r="3" spans="1:5" ht="16" thickBot="1">
      <c r="A3" s="119"/>
      <c r="B3" s="124"/>
      <c r="C3" s="124"/>
      <c r="D3" s="119"/>
      <c r="E3" s="119"/>
    </row>
    <row r="4" spans="1:5" ht="15.5" thickBot="1">
      <c r="A4" s="119"/>
      <c r="B4" s="235" t="s">
        <v>21</v>
      </c>
      <c r="C4" s="236"/>
      <c r="D4" s="125" t="s">
        <v>23</v>
      </c>
      <c r="E4" s="119"/>
    </row>
    <row r="5" spans="1:5" ht="15.5">
      <c r="A5" s="119"/>
      <c r="B5" s="126" t="s">
        <v>72</v>
      </c>
      <c r="C5" s="127"/>
      <c r="D5" s="9"/>
      <c r="E5" s="119"/>
    </row>
    <row r="6" spans="1:5" ht="15.5">
      <c r="A6" s="119"/>
      <c r="B6" s="128" t="s">
        <v>25</v>
      </c>
      <c r="C6" s="129"/>
      <c r="D6" s="4"/>
      <c r="E6" s="119"/>
    </row>
    <row r="7" spans="1:5" ht="15.5">
      <c r="A7" s="119"/>
      <c r="B7" s="128" t="s">
        <v>26</v>
      </c>
      <c r="C7" s="129"/>
      <c r="D7" s="4"/>
      <c r="E7" s="119"/>
    </row>
    <row r="8" spans="1:5" ht="15.5">
      <c r="A8" s="119"/>
      <c r="B8" s="128" t="s">
        <v>27</v>
      </c>
      <c r="C8" s="129"/>
      <c r="D8" s="4"/>
      <c r="E8" s="119"/>
    </row>
    <row r="9" spans="1:5" ht="15.5">
      <c r="A9" s="119"/>
      <c r="B9" s="128" t="s">
        <v>28</v>
      </c>
      <c r="C9" s="129"/>
      <c r="D9" s="4"/>
      <c r="E9" s="119"/>
    </row>
    <row r="10" spans="1:5" ht="16" thickBot="1">
      <c r="A10" s="119"/>
      <c r="B10" s="130" t="s">
        <v>73</v>
      </c>
      <c r="C10" s="131"/>
      <c r="D10" s="8"/>
      <c r="E10" s="119"/>
    </row>
    <row r="11" spans="1:5" ht="15.5" thickBot="1">
      <c r="A11" s="119"/>
      <c r="B11" s="237" t="s">
        <v>64</v>
      </c>
      <c r="C11" s="238"/>
      <c r="D11" s="139">
        <f>SUM(D5:D10)</f>
        <v>0</v>
      </c>
      <c r="E11" s="119"/>
    </row>
    <row r="12" spans="1:5" ht="13">
      <c r="A12" s="119"/>
      <c r="B12" s="132" t="s">
        <v>93</v>
      </c>
      <c r="C12" s="132"/>
      <c r="D12" s="140">
        <f>'4-Přehled o úhradách plateb'!D507</f>
        <v>0</v>
      </c>
      <c r="E12" s="119"/>
    </row>
    <row r="13" spans="1:5" ht="15.5">
      <c r="A13" s="119"/>
      <c r="B13" s="133" t="s">
        <v>29</v>
      </c>
      <c r="C13" s="134"/>
      <c r="D13" s="119"/>
      <c r="E13" s="119"/>
    </row>
    <row r="14" spans="1:5" ht="15.5">
      <c r="A14" s="135"/>
      <c r="B14" s="136"/>
      <c r="C14" s="136"/>
      <c r="D14" s="135"/>
      <c r="E14" s="135"/>
    </row>
  </sheetData>
  <sheetProtection algorithmName="SHA-512" hashValue="ABcQfPanK9XUri7F7IuFjHxXc82vaz946W/bQs0phMLg0CoRV8vZBJbPMZOz/EVoAQMRSRfxzmn08L/q0WQQNA==" saltValue="XtHCfXF0/5F2h2uvbQrarw==" spinCount="100000" sheet="1" objects="1" scenarios="1" formatCells="0" formatColumns="0" formatRows="0" insertColumns="0" insertRows="0" deleteColumns="0" deleteRows="0"/>
  <mergeCells count="2">
    <mergeCell ref="B4:C4"/>
    <mergeCell ref="B11:C1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6"/>
  <sheetViews>
    <sheetView topLeftCell="B20" zoomScale="120" zoomScaleNormal="120" workbookViewId="0">
      <selection activeCell="E26" sqref="E26"/>
    </sheetView>
  </sheetViews>
  <sheetFormatPr defaultRowHeight="12.5"/>
  <cols>
    <col min="1" max="1" width="2.08984375" customWidth="1"/>
    <col min="2" max="2" width="47.26953125" customWidth="1"/>
    <col min="3" max="3" width="24.08984375" customWidth="1"/>
    <col min="4" max="4" width="23.453125" customWidth="1"/>
    <col min="5" max="5" width="22.453125" customWidth="1"/>
    <col min="6" max="6" width="21.90625" customWidth="1"/>
  </cols>
  <sheetData>
    <row r="1" spans="1:6" ht="25.5">
      <c r="A1" s="2"/>
      <c r="B1" s="13" t="s">
        <v>57</v>
      </c>
      <c r="C1" s="14"/>
      <c r="D1" s="2"/>
      <c r="E1" s="5">
        <v>3</v>
      </c>
      <c r="F1" s="5"/>
    </row>
    <row r="2" spans="1:6" ht="14.5">
      <c r="A2" s="2"/>
      <c r="B2" s="2"/>
      <c r="C2" s="2"/>
      <c r="D2" s="2"/>
      <c r="E2" s="2"/>
      <c r="F2" s="2"/>
    </row>
    <row r="3" spans="1:6" ht="17" thickBot="1">
      <c r="A3" s="2"/>
      <c r="B3" s="20" t="s">
        <v>6</v>
      </c>
      <c r="C3" s="26"/>
      <c r="D3" s="26"/>
      <c r="E3" s="26"/>
      <c r="F3" s="2"/>
    </row>
    <row r="4" spans="1:6" ht="84.5" thickBot="1">
      <c r="A4" s="2"/>
      <c r="B4" s="35" t="s">
        <v>19</v>
      </c>
      <c r="C4" s="21" t="s">
        <v>96</v>
      </c>
      <c r="D4" s="21" t="s">
        <v>92</v>
      </c>
      <c r="E4" s="182" t="s">
        <v>91</v>
      </c>
      <c r="F4" s="184" t="s">
        <v>88</v>
      </c>
    </row>
    <row r="5" spans="1:6" ht="14.5">
      <c r="A5" s="2"/>
      <c r="B5" s="22" t="s">
        <v>74</v>
      </c>
      <c r="C5" s="191">
        <f>SUM(C7:C10)</f>
        <v>0</v>
      </c>
      <c r="D5" s="202">
        <f>SUM(D7:D10)</f>
        <v>0</v>
      </c>
      <c r="E5" s="192">
        <f>D5*0.8</f>
        <v>0</v>
      </c>
      <c r="F5" s="193">
        <f>SUMIF('4-Přehled o úhradách plateb'!F5:F505, "ostatní náklady", '4-Přehled o úhradách plateb'!E5:E505)</f>
        <v>0</v>
      </c>
    </row>
    <row r="6" spans="1:6" ht="14.5">
      <c r="A6" s="2"/>
      <c r="B6" s="239" t="s">
        <v>7</v>
      </c>
      <c r="C6" s="240"/>
      <c r="D6" s="241"/>
      <c r="E6" s="241"/>
      <c r="F6" s="185"/>
    </row>
    <row r="7" spans="1:6" ht="15.5">
      <c r="A7" s="2"/>
      <c r="B7" s="173" t="s">
        <v>75</v>
      </c>
      <c r="C7" s="197"/>
      <c r="D7" s="197"/>
      <c r="E7" s="198"/>
      <c r="F7" s="185"/>
    </row>
    <row r="8" spans="1:6" ht="15.5">
      <c r="A8" s="2"/>
      <c r="B8" s="173" t="s">
        <v>76</v>
      </c>
      <c r="C8" s="197"/>
      <c r="D8" s="197"/>
      <c r="E8" s="198"/>
      <c r="F8" s="185"/>
    </row>
    <row r="9" spans="1:6" ht="15.5">
      <c r="A9" s="2"/>
      <c r="B9" s="173" t="s">
        <v>77</v>
      </c>
      <c r="C9" s="197"/>
      <c r="D9" s="197"/>
      <c r="E9" s="198"/>
      <c r="F9" s="185"/>
    </row>
    <row r="10" spans="1:6" ht="15.5">
      <c r="A10" s="2"/>
      <c r="B10" s="176" t="s">
        <v>78</v>
      </c>
      <c r="C10" s="197"/>
      <c r="D10" s="197"/>
      <c r="E10" s="198"/>
      <c r="F10" s="185"/>
    </row>
    <row r="11" spans="1:6" ht="14.5">
      <c r="A11" s="2"/>
      <c r="B11" s="174"/>
      <c r="C11" s="175"/>
      <c r="D11" s="175"/>
      <c r="E11" s="183"/>
      <c r="F11" s="185"/>
    </row>
    <row r="12" spans="1:6" ht="14.5">
      <c r="A12" s="2"/>
      <c r="B12" s="22" t="s">
        <v>79</v>
      </c>
      <c r="C12" s="194">
        <f>SUM(C14:C18)</f>
        <v>0</v>
      </c>
      <c r="D12" s="203">
        <f>SUM(D14:D18)</f>
        <v>0</v>
      </c>
      <c r="E12" s="195">
        <f>D12*0.8</f>
        <v>0</v>
      </c>
      <c r="F12" s="193">
        <f>SUMIF('4-Přehled o úhradách plateb'!F5:F505, "služby", '4-Přehled o úhradách plateb'!E5:E505)</f>
        <v>0</v>
      </c>
    </row>
    <row r="13" spans="1:6" ht="14.5">
      <c r="A13" s="2"/>
      <c r="B13" s="239" t="s">
        <v>8</v>
      </c>
      <c r="C13" s="240"/>
      <c r="D13" s="241"/>
      <c r="E13" s="241"/>
      <c r="F13" s="186"/>
    </row>
    <row r="14" spans="1:6" ht="15.5">
      <c r="A14" s="2"/>
      <c r="B14" s="173" t="s">
        <v>80</v>
      </c>
      <c r="C14" s="197"/>
      <c r="D14" s="197"/>
      <c r="E14" s="198"/>
      <c r="F14" s="185"/>
    </row>
    <row r="15" spans="1:6" ht="15.5">
      <c r="A15" s="2"/>
      <c r="B15" s="173" t="s">
        <v>81</v>
      </c>
      <c r="C15" s="197"/>
      <c r="D15" s="197"/>
      <c r="E15" s="198"/>
      <c r="F15" s="185"/>
    </row>
    <row r="16" spans="1:6" ht="15.5">
      <c r="A16" s="2"/>
      <c r="B16" s="173" t="s">
        <v>82</v>
      </c>
      <c r="C16" s="197"/>
      <c r="D16" s="197"/>
      <c r="E16" s="198"/>
      <c r="F16" s="185"/>
    </row>
    <row r="17" spans="1:6" ht="15.5">
      <c r="A17" s="2"/>
      <c r="B17" s="173" t="s">
        <v>83</v>
      </c>
      <c r="C17" s="197"/>
      <c r="D17" s="197"/>
      <c r="E17" s="198"/>
      <c r="F17" s="185"/>
    </row>
    <row r="18" spans="1:6" ht="31">
      <c r="A18" s="2"/>
      <c r="B18" s="180" t="s">
        <v>84</v>
      </c>
      <c r="C18" s="197"/>
      <c r="D18" s="197"/>
      <c r="E18" s="198"/>
      <c r="F18" s="185"/>
    </row>
    <row r="19" spans="1:6" ht="5.15" customHeight="1">
      <c r="A19" s="2"/>
      <c r="B19" s="112"/>
      <c r="C19" s="177"/>
      <c r="D19" s="58"/>
      <c r="E19" s="242"/>
      <c r="F19" s="187"/>
    </row>
    <row r="20" spans="1:6" ht="5.15" customHeight="1">
      <c r="A20" s="2"/>
      <c r="B20" s="59"/>
      <c r="C20" s="178"/>
      <c r="D20" s="58"/>
      <c r="E20" s="243"/>
      <c r="F20" s="187"/>
    </row>
    <row r="21" spans="1:6" ht="4.5" customHeight="1">
      <c r="A21" s="2"/>
      <c r="B21" s="112"/>
      <c r="C21" s="177"/>
      <c r="D21" s="58"/>
      <c r="E21" s="243"/>
      <c r="F21" s="187"/>
    </row>
    <row r="22" spans="1:6" ht="14.5">
      <c r="A22" s="2"/>
      <c r="B22" s="25" t="s">
        <v>9</v>
      </c>
      <c r="C22" s="191">
        <f>'5-Osobní náklady'!D55</f>
        <v>0</v>
      </c>
      <c r="D22" s="196"/>
      <c r="E22" s="181" t="s">
        <v>85</v>
      </c>
      <c r="F22" s="193">
        <f>SUMIF('4-Přehled o úhradách plateb'!F5:F505, "osobní náklady",'4-Přehled o úhradách plateb'!E5:E505)</f>
        <v>0</v>
      </c>
    </row>
    <row r="23" spans="1:6" ht="14.5">
      <c r="A23" s="2"/>
      <c r="B23" s="244"/>
      <c r="C23" s="245"/>
      <c r="D23" s="245"/>
      <c r="E23" s="245"/>
      <c r="F23" s="186"/>
    </row>
    <row r="24" spans="1:6" ht="15.75" customHeight="1" thickBot="1">
      <c r="A24" s="2"/>
      <c r="B24" s="189" t="s">
        <v>94</v>
      </c>
      <c r="C24" s="179">
        <f>'4-Přehled o úhradách plateb'!E507</f>
        <v>0</v>
      </c>
      <c r="D24" s="199">
        <f>D5+D12+D22</f>
        <v>0</v>
      </c>
      <c r="E24" s="204"/>
      <c r="F24" s="188"/>
    </row>
    <row r="25" spans="1:6" ht="29" thickBot="1">
      <c r="A25" s="2"/>
      <c r="B25" s="34" t="s">
        <v>95</v>
      </c>
      <c r="C25" s="190">
        <f>C5+C12+C22</f>
        <v>0</v>
      </c>
      <c r="D25" s="26"/>
      <c r="E25" s="26"/>
      <c r="F25" s="2"/>
    </row>
    <row r="26" spans="1:6" ht="14.5">
      <c r="A26" s="2"/>
      <c r="B26" s="246"/>
      <c r="C26" s="246"/>
      <c r="D26" s="2"/>
      <c r="E26" s="2"/>
      <c r="F26" s="2"/>
    </row>
  </sheetData>
  <sheetProtection algorithmName="SHA-512" hashValue="0vGv64dRS/Vh8wgSa9W91FK728HyPXuRUUXLPA6xVlYJYkMau+PT8JRwC83154eaYpGE3+etYBtgce+wx3htwQ==" saltValue="zXPYDD5mJA62a2n6+67hxA==" spinCount="100000" sheet="1" formatCells="0" formatColumns="0" formatRows="0" insertColumns="0" insertRows="0" deleteColumns="0" deleteRows="0"/>
  <mergeCells count="5">
    <mergeCell ref="B6:E6"/>
    <mergeCell ref="B13:E13"/>
    <mergeCell ref="E19:E21"/>
    <mergeCell ref="B23:E23"/>
    <mergeCell ref="B26:C26"/>
  </mergeCells>
  <conditionalFormatting sqref="C5">
    <cfRule type="cellIs" dxfId="17" priority="6" operator="lessThan">
      <formula>$E$5</formula>
    </cfRule>
  </conditionalFormatting>
  <conditionalFormatting sqref="C7">
    <cfRule type="cellIs" dxfId="16" priority="33" operator="lessThan">
      <formula>$E$7</formula>
    </cfRule>
  </conditionalFormatting>
  <conditionalFormatting sqref="C7:C10">
    <cfRule type="cellIs" dxfId="15" priority="26" operator="equal">
      <formula>0</formula>
    </cfRule>
  </conditionalFormatting>
  <conditionalFormatting sqref="C8">
    <cfRule type="cellIs" dxfId="14" priority="31" operator="lessThan">
      <formula>$E$8</formula>
    </cfRule>
  </conditionalFormatting>
  <conditionalFormatting sqref="C9">
    <cfRule type="cellIs" dxfId="13" priority="29" operator="lessThan">
      <formula>$E$9</formula>
    </cfRule>
  </conditionalFormatting>
  <conditionalFormatting sqref="C10">
    <cfRule type="cellIs" dxfId="12" priority="27" operator="lessThan">
      <formula>$E$10</formula>
    </cfRule>
  </conditionalFormatting>
  <conditionalFormatting sqref="C12">
    <cfRule type="cellIs" dxfId="11" priority="5" operator="lessThan">
      <formula>$E$12</formula>
    </cfRule>
  </conditionalFormatting>
  <conditionalFormatting sqref="C14">
    <cfRule type="cellIs" dxfId="10" priority="21" operator="lessThan">
      <formula>$E$14</formula>
    </cfRule>
  </conditionalFormatting>
  <conditionalFormatting sqref="C14:C18">
    <cfRule type="cellIs" dxfId="9" priority="8" operator="equal">
      <formula>0</formula>
    </cfRule>
  </conditionalFormatting>
  <conditionalFormatting sqref="C15">
    <cfRule type="cellIs" dxfId="8" priority="19" operator="lessThan">
      <formula>$E$15</formula>
    </cfRule>
  </conditionalFormatting>
  <conditionalFormatting sqref="C16">
    <cfRule type="cellIs" dxfId="7" priority="17" operator="lessThan">
      <formula>$E$16</formula>
    </cfRule>
  </conditionalFormatting>
  <conditionalFormatting sqref="C17">
    <cfRule type="cellIs" dxfId="6" priority="15" operator="lessThan">
      <formula>$E$17</formula>
    </cfRule>
  </conditionalFormatting>
  <conditionalFormatting sqref="C18">
    <cfRule type="expression" dxfId="5" priority="1">
      <formula>$C$18&gt;$C$24*0.05</formula>
    </cfRule>
    <cfRule type="expression" dxfId="4" priority="2">
      <formula>"0,05*$C$24"</formula>
    </cfRule>
    <cfRule type="cellIs" dxfId="3" priority="13" operator="lessThan">
      <formula>$E$18</formula>
    </cfRule>
  </conditionalFormatting>
  <conditionalFormatting sqref="C22">
    <cfRule type="cellIs" dxfId="2" priority="3" operator="notEqual">
      <formula>$D$22</formula>
    </cfRule>
  </conditionalFormatting>
  <conditionalFormatting sqref="C24">
    <cfRule type="cellIs" dxfId="1" priority="7" operator="notEqual">
      <formula>$C$25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G512"/>
  <sheetViews>
    <sheetView topLeftCell="B499" workbookViewId="0">
      <selection activeCell="E5" sqref="E5"/>
    </sheetView>
  </sheetViews>
  <sheetFormatPr defaultRowHeight="12.5"/>
  <cols>
    <col min="1" max="1" width="2.08984375" customWidth="1"/>
    <col min="2" max="2" width="12.90625" customWidth="1"/>
    <col min="3" max="3" width="45.90625" customWidth="1"/>
    <col min="4" max="5" width="18.54296875" customWidth="1"/>
    <col min="6" max="6" width="14.90625" customWidth="1"/>
    <col min="7" max="7" width="2.08984375" customWidth="1"/>
  </cols>
  <sheetData>
    <row r="1" spans="1:7" ht="25">
      <c r="A1" s="40"/>
      <c r="B1" s="41" t="s">
        <v>38</v>
      </c>
      <c r="C1" s="41"/>
      <c r="D1" s="41"/>
      <c r="E1" s="41"/>
      <c r="F1" s="42">
        <v>4</v>
      </c>
      <c r="G1" s="6"/>
    </row>
    <row r="2" spans="1:7" ht="14">
      <c r="A2" s="40"/>
      <c r="B2" s="44"/>
      <c r="C2" s="43" t="s">
        <v>51</v>
      </c>
      <c r="D2" s="44"/>
      <c r="E2" s="44"/>
      <c r="F2" s="40"/>
      <c r="G2" s="6"/>
    </row>
    <row r="3" spans="1:7" ht="33.75" customHeight="1" thickBot="1">
      <c r="A3" s="40"/>
      <c r="B3" s="46"/>
      <c r="C3" s="45"/>
      <c r="D3" s="45"/>
      <c r="E3" s="45"/>
      <c r="F3" s="40"/>
      <c r="G3" s="6"/>
    </row>
    <row r="4" spans="1:7" ht="51" customHeight="1">
      <c r="A4" s="40"/>
      <c r="B4" s="159" t="s">
        <v>31</v>
      </c>
      <c r="C4" s="161" t="s">
        <v>86</v>
      </c>
      <c r="D4" s="160" t="s">
        <v>30</v>
      </c>
      <c r="E4" s="161" t="s">
        <v>98</v>
      </c>
      <c r="F4" s="200" t="s">
        <v>97</v>
      </c>
      <c r="G4" s="6"/>
    </row>
    <row r="5" spans="1:7" ht="15.5">
      <c r="A5" s="40"/>
      <c r="B5" s="162"/>
      <c r="C5" s="86"/>
      <c r="D5" s="156"/>
      <c r="E5" s="157"/>
      <c r="F5" s="163"/>
      <c r="G5" s="6"/>
    </row>
    <row r="6" spans="1:7" ht="15.5">
      <c r="A6" s="40"/>
      <c r="B6" s="150"/>
      <c r="C6" s="86"/>
      <c r="D6" s="156"/>
      <c r="E6" s="157"/>
      <c r="F6" s="163"/>
      <c r="G6" s="6"/>
    </row>
    <row r="7" spans="1:7" ht="15.5">
      <c r="A7" s="40"/>
      <c r="B7" s="151"/>
      <c r="C7" s="87"/>
      <c r="D7" s="156"/>
      <c r="E7" s="157"/>
      <c r="F7" s="163"/>
      <c r="G7" s="6"/>
    </row>
    <row r="8" spans="1:7" ht="15.5">
      <c r="A8" s="40"/>
      <c r="B8" s="150"/>
      <c r="C8" s="86"/>
      <c r="D8" s="156"/>
      <c r="E8" s="157"/>
      <c r="F8" s="163"/>
      <c r="G8" s="6"/>
    </row>
    <row r="9" spans="1:7" ht="15.5">
      <c r="A9" s="40"/>
      <c r="B9" s="150"/>
      <c r="C9" s="86"/>
      <c r="D9" s="156"/>
      <c r="E9" s="157"/>
      <c r="F9" s="163"/>
      <c r="G9" s="6"/>
    </row>
    <row r="10" spans="1:7" ht="15.5">
      <c r="A10" s="40"/>
      <c r="B10" s="151"/>
      <c r="C10" s="87"/>
      <c r="D10" s="156"/>
      <c r="E10" s="157"/>
      <c r="F10" s="163"/>
      <c r="G10" s="6"/>
    </row>
    <row r="11" spans="1:7" ht="15.5">
      <c r="A11" s="40"/>
      <c r="B11" s="151"/>
      <c r="C11" s="87"/>
      <c r="D11" s="156"/>
      <c r="E11" s="157"/>
      <c r="F11" s="163"/>
      <c r="G11" s="6"/>
    </row>
    <row r="12" spans="1:7" ht="15.5">
      <c r="A12" s="40"/>
      <c r="B12" s="151"/>
      <c r="C12" s="87"/>
      <c r="D12" s="156"/>
      <c r="E12" s="157"/>
      <c r="F12" s="163"/>
      <c r="G12" s="6"/>
    </row>
    <row r="13" spans="1:7" ht="15.5">
      <c r="A13" s="40"/>
      <c r="B13" s="151"/>
      <c r="C13" s="87"/>
      <c r="D13" s="156"/>
      <c r="E13" s="157"/>
      <c r="F13" s="163"/>
      <c r="G13" s="6"/>
    </row>
    <row r="14" spans="1:7" ht="15.5">
      <c r="A14" s="40"/>
      <c r="B14" s="151"/>
      <c r="C14" s="87"/>
      <c r="D14" s="156"/>
      <c r="E14" s="157"/>
      <c r="F14" s="163"/>
      <c r="G14" s="6"/>
    </row>
    <row r="15" spans="1:7" ht="15.5">
      <c r="A15" s="40"/>
      <c r="B15" s="151"/>
      <c r="C15" s="87"/>
      <c r="D15" s="156"/>
      <c r="E15" s="157"/>
      <c r="F15" s="163"/>
      <c r="G15" s="6"/>
    </row>
    <row r="16" spans="1:7" ht="15.5">
      <c r="A16" s="40"/>
      <c r="B16" s="151"/>
      <c r="C16" s="87"/>
      <c r="D16" s="156"/>
      <c r="E16" s="157"/>
      <c r="F16" s="163"/>
      <c r="G16" s="6"/>
    </row>
    <row r="17" spans="1:7" ht="15.5">
      <c r="A17" s="40"/>
      <c r="B17" s="150"/>
      <c r="C17" s="86"/>
      <c r="D17" s="156"/>
      <c r="E17" s="157"/>
      <c r="F17" s="163"/>
      <c r="G17" s="6"/>
    </row>
    <row r="18" spans="1:7" ht="15.5">
      <c r="A18" s="40"/>
      <c r="B18" s="151"/>
      <c r="C18" s="87"/>
      <c r="D18" s="156"/>
      <c r="E18" s="157"/>
      <c r="F18" s="163"/>
      <c r="G18" s="6"/>
    </row>
    <row r="19" spans="1:7" ht="15.5">
      <c r="A19" s="40"/>
      <c r="B19" s="151"/>
      <c r="C19" s="87"/>
      <c r="D19" s="156"/>
      <c r="E19" s="157"/>
      <c r="F19" s="163"/>
      <c r="G19" s="6"/>
    </row>
    <row r="20" spans="1:7" ht="15.5">
      <c r="A20" s="40"/>
      <c r="B20" s="151"/>
      <c r="C20" s="87"/>
      <c r="D20" s="156"/>
      <c r="E20" s="157"/>
      <c r="F20" s="163"/>
      <c r="G20" s="6"/>
    </row>
    <row r="21" spans="1:7" ht="15.5">
      <c r="A21" s="40"/>
      <c r="B21" s="151"/>
      <c r="C21" s="87"/>
      <c r="D21" s="156"/>
      <c r="E21" s="157"/>
      <c r="F21" s="163"/>
      <c r="G21" s="6"/>
    </row>
    <row r="22" spans="1:7" ht="15.5">
      <c r="A22" s="40"/>
      <c r="B22" s="151"/>
      <c r="C22" s="87"/>
      <c r="D22" s="156"/>
      <c r="E22" s="157"/>
      <c r="F22" s="163"/>
      <c r="G22" s="6"/>
    </row>
    <row r="23" spans="1:7" ht="15.5">
      <c r="A23" s="40"/>
      <c r="B23" s="151"/>
      <c r="C23" s="87"/>
      <c r="D23" s="156"/>
      <c r="E23" s="157"/>
      <c r="F23" s="163"/>
      <c r="G23" s="6"/>
    </row>
    <row r="24" spans="1:7" ht="15.5">
      <c r="A24" s="40"/>
      <c r="B24" s="151"/>
      <c r="C24" s="87"/>
      <c r="D24" s="156"/>
      <c r="E24" s="157"/>
      <c r="F24" s="163"/>
      <c r="G24" s="6"/>
    </row>
    <row r="25" spans="1:7" ht="15.5">
      <c r="A25" s="40"/>
      <c r="B25" s="151"/>
      <c r="C25" s="87"/>
      <c r="D25" s="156"/>
      <c r="E25" s="157"/>
      <c r="F25" s="163"/>
      <c r="G25" s="6"/>
    </row>
    <row r="26" spans="1:7" ht="15.5">
      <c r="A26" s="40"/>
      <c r="B26" s="150"/>
      <c r="C26" s="86"/>
      <c r="D26" s="156"/>
      <c r="E26" s="157"/>
      <c r="F26" s="163"/>
      <c r="G26" s="6"/>
    </row>
    <row r="27" spans="1:7" ht="15.5">
      <c r="A27" s="40"/>
      <c r="B27" s="150"/>
      <c r="C27" s="86"/>
      <c r="D27" s="156"/>
      <c r="E27" s="157"/>
      <c r="F27" s="163"/>
      <c r="G27" s="6"/>
    </row>
    <row r="28" spans="1:7" ht="15.5">
      <c r="A28" s="40"/>
      <c r="B28" s="150"/>
      <c r="C28" s="86"/>
      <c r="D28" s="156"/>
      <c r="E28" s="157"/>
      <c r="F28" s="163"/>
      <c r="G28" s="6"/>
    </row>
    <row r="29" spans="1:7" ht="15.5">
      <c r="A29" s="40"/>
      <c r="B29" s="151"/>
      <c r="C29" s="87"/>
      <c r="D29" s="156"/>
      <c r="E29" s="157"/>
      <c r="F29" s="163"/>
      <c r="G29" s="6"/>
    </row>
    <row r="30" spans="1:7" ht="15.5">
      <c r="A30" s="40"/>
      <c r="B30" s="151"/>
      <c r="C30" s="87"/>
      <c r="D30" s="156"/>
      <c r="E30" s="157"/>
      <c r="F30" s="163"/>
      <c r="G30" s="6"/>
    </row>
    <row r="31" spans="1:7" ht="15.5">
      <c r="A31" s="40"/>
      <c r="B31" s="151"/>
      <c r="C31" s="87"/>
      <c r="D31" s="156"/>
      <c r="E31" s="157"/>
      <c r="F31" s="163"/>
      <c r="G31" s="6"/>
    </row>
    <row r="32" spans="1:7" ht="15.5">
      <c r="A32" s="40"/>
      <c r="B32" s="150"/>
      <c r="C32" s="86"/>
      <c r="D32" s="156"/>
      <c r="E32" s="157"/>
      <c r="F32" s="163"/>
      <c r="G32" s="6"/>
    </row>
    <row r="33" spans="1:7" ht="15.5">
      <c r="A33" s="40"/>
      <c r="B33" s="150"/>
      <c r="C33" s="86"/>
      <c r="D33" s="156"/>
      <c r="E33" s="157"/>
      <c r="F33" s="163"/>
      <c r="G33" s="6"/>
    </row>
    <row r="34" spans="1:7" ht="15.5">
      <c r="A34" s="40"/>
      <c r="B34" s="150"/>
      <c r="C34" s="86"/>
      <c r="D34" s="156"/>
      <c r="E34" s="157"/>
      <c r="F34" s="163"/>
      <c r="G34" s="6"/>
    </row>
    <row r="35" spans="1:7" ht="15.5">
      <c r="A35" s="40"/>
      <c r="B35" s="151"/>
      <c r="C35" s="87"/>
      <c r="D35" s="156"/>
      <c r="E35" s="157"/>
      <c r="F35" s="163"/>
      <c r="G35" s="6"/>
    </row>
    <row r="36" spans="1:7" ht="15.5">
      <c r="A36" s="40"/>
      <c r="B36" s="150"/>
      <c r="C36" s="86"/>
      <c r="D36" s="156"/>
      <c r="E36" s="157"/>
      <c r="F36" s="163"/>
      <c r="G36" s="6"/>
    </row>
    <row r="37" spans="1:7" ht="15.5">
      <c r="A37" s="40"/>
      <c r="B37" s="150"/>
      <c r="C37" s="86"/>
      <c r="D37" s="156"/>
      <c r="E37" s="157"/>
      <c r="F37" s="163"/>
      <c r="G37" s="6"/>
    </row>
    <row r="38" spans="1:7" ht="15.5">
      <c r="A38" s="40"/>
      <c r="B38" s="150"/>
      <c r="C38" s="86"/>
      <c r="D38" s="156"/>
      <c r="E38" s="157"/>
      <c r="F38" s="163"/>
      <c r="G38" s="6"/>
    </row>
    <row r="39" spans="1:7" ht="15.5">
      <c r="A39" s="40"/>
      <c r="B39" s="150"/>
      <c r="C39" s="88"/>
      <c r="D39" s="156"/>
      <c r="E39" s="157"/>
      <c r="F39" s="163"/>
      <c r="G39" s="6"/>
    </row>
    <row r="40" spans="1:7" ht="15.5">
      <c r="A40" s="40"/>
      <c r="B40" s="150"/>
      <c r="C40" s="88"/>
      <c r="D40" s="156"/>
      <c r="E40" s="157"/>
      <c r="F40" s="163"/>
      <c r="G40" s="6"/>
    </row>
    <row r="41" spans="1:7" ht="15.5">
      <c r="A41" s="40"/>
      <c r="B41" s="150"/>
      <c r="C41" s="88"/>
      <c r="D41" s="156"/>
      <c r="E41" s="157"/>
      <c r="F41" s="163"/>
      <c r="G41" s="6"/>
    </row>
    <row r="42" spans="1:7" ht="15.5">
      <c r="A42" s="40"/>
      <c r="B42" s="151"/>
      <c r="C42" s="89"/>
      <c r="D42" s="156"/>
      <c r="E42" s="157"/>
      <c r="F42" s="163"/>
      <c r="G42" s="6"/>
    </row>
    <row r="43" spans="1:7" ht="15.5">
      <c r="A43" s="40"/>
      <c r="B43" s="151"/>
      <c r="C43" s="89"/>
      <c r="D43" s="156"/>
      <c r="E43" s="157"/>
      <c r="F43" s="163"/>
      <c r="G43" s="6"/>
    </row>
    <row r="44" spans="1:7" ht="15.5">
      <c r="A44" s="40"/>
      <c r="B44" s="151"/>
      <c r="C44" s="89"/>
      <c r="D44" s="156"/>
      <c r="E44" s="157"/>
      <c r="F44" s="163"/>
      <c r="G44" s="6"/>
    </row>
    <row r="45" spans="1:7" ht="15.5">
      <c r="A45" s="40"/>
      <c r="B45" s="151"/>
      <c r="C45" s="89"/>
      <c r="D45" s="156"/>
      <c r="E45" s="157"/>
      <c r="F45" s="163"/>
      <c r="G45" s="6"/>
    </row>
    <row r="46" spans="1:7" ht="15.5">
      <c r="A46" s="40"/>
      <c r="B46" s="151"/>
      <c r="C46" s="89"/>
      <c r="D46" s="156"/>
      <c r="E46" s="157"/>
      <c r="F46" s="163"/>
      <c r="G46" s="6"/>
    </row>
    <row r="47" spans="1:7" ht="15.5">
      <c r="A47" s="40"/>
      <c r="B47" s="150"/>
      <c r="C47" s="88"/>
      <c r="D47" s="156"/>
      <c r="E47" s="157"/>
      <c r="F47" s="163"/>
      <c r="G47" s="6"/>
    </row>
    <row r="48" spans="1:7" ht="15.5">
      <c r="A48" s="40"/>
      <c r="B48" s="151"/>
      <c r="C48" s="90"/>
      <c r="D48" s="156"/>
      <c r="E48" s="157"/>
      <c r="F48" s="163"/>
      <c r="G48" s="6"/>
    </row>
    <row r="49" spans="1:7" ht="15.5">
      <c r="A49" s="40"/>
      <c r="B49" s="150"/>
      <c r="C49" s="91"/>
      <c r="D49" s="156"/>
      <c r="E49" s="157"/>
      <c r="F49" s="163"/>
      <c r="G49" s="6"/>
    </row>
    <row r="50" spans="1:7" ht="15.5">
      <c r="A50" s="40"/>
      <c r="B50" s="150"/>
      <c r="C50" s="91"/>
      <c r="D50" s="156"/>
      <c r="E50" s="157"/>
      <c r="F50" s="163"/>
      <c r="G50" s="6"/>
    </row>
    <row r="51" spans="1:7" ht="15.5">
      <c r="A51" s="40"/>
      <c r="B51" s="150"/>
      <c r="C51" s="92"/>
      <c r="D51" s="156"/>
      <c r="E51" s="157"/>
      <c r="F51" s="163"/>
      <c r="G51" s="6"/>
    </row>
    <row r="52" spans="1:7" ht="15.5">
      <c r="A52" s="40"/>
      <c r="B52" s="150"/>
      <c r="C52" s="91"/>
      <c r="D52" s="156"/>
      <c r="E52" s="157"/>
      <c r="F52" s="163"/>
      <c r="G52" s="6"/>
    </row>
    <row r="53" spans="1:7" ht="15.5">
      <c r="A53" s="40"/>
      <c r="B53" s="151"/>
      <c r="C53" s="93"/>
      <c r="D53" s="156"/>
      <c r="E53" s="157"/>
      <c r="F53" s="163"/>
      <c r="G53" s="6"/>
    </row>
    <row r="54" spans="1:7" ht="15.5">
      <c r="A54" s="40"/>
      <c r="B54" s="151"/>
      <c r="C54" s="93"/>
      <c r="D54" s="156"/>
      <c r="E54" s="157"/>
      <c r="F54" s="163"/>
      <c r="G54" s="6"/>
    </row>
    <row r="55" spans="1:7" ht="15.5">
      <c r="A55" s="40"/>
      <c r="B55" s="151"/>
      <c r="C55" s="93"/>
      <c r="D55" s="156"/>
      <c r="E55" s="157"/>
      <c r="F55" s="163"/>
      <c r="G55" s="6"/>
    </row>
    <row r="56" spans="1:7" ht="15.5">
      <c r="A56" s="40"/>
      <c r="B56" s="151"/>
      <c r="C56" s="93"/>
      <c r="D56" s="156"/>
      <c r="E56" s="157"/>
      <c r="F56" s="163"/>
      <c r="G56" s="6"/>
    </row>
    <row r="57" spans="1:7" ht="15.5">
      <c r="A57" s="40"/>
      <c r="B57" s="151"/>
      <c r="C57" s="93"/>
      <c r="D57" s="156"/>
      <c r="E57" s="157"/>
      <c r="F57" s="163"/>
      <c r="G57" s="6"/>
    </row>
    <row r="58" spans="1:7" ht="15.5">
      <c r="A58" s="40"/>
      <c r="B58" s="151"/>
      <c r="C58" s="93"/>
      <c r="D58" s="156"/>
      <c r="E58" s="157"/>
      <c r="F58" s="163"/>
      <c r="G58" s="6"/>
    </row>
    <row r="59" spans="1:7" ht="15.5">
      <c r="A59" s="40"/>
      <c r="B59" s="152"/>
      <c r="C59" s="94"/>
      <c r="D59" s="156"/>
      <c r="E59" s="157"/>
      <c r="F59" s="163"/>
      <c r="G59" s="6"/>
    </row>
    <row r="60" spans="1:7" ht="15.5">
      <c r="A60" s="40"/>
      <c r="B60" s="153"/>
      <c r="C60" s="94"/>
      <c r="D60" s="156"/>
      <c r="E60" s="157"/>
      <c r="F60" s="163"/>
      <c r="G60" s="6"/>
    </row>
    <row r="61" spans="1:7" ht="15.5">
      <c r="A61" s="40"/>
      <c r="B61" s="153"/>
      <c r="C61" s="94"/>
      <c r="D61" s="156"/>
      <c r="E61" s="157"/>
      <c r="F61" s="163"/>
      <c r="G61" s="6"/>
    </row>
    <row r="62" spans="1:7" ht="15.5">
      <c r="A62" s="40"/>
      <c r="B62" s="153"/>
      <c r="C62" s="94"/>
      <c r="D62" s="156"/>
      <c r="E62" s="157"/>
      <c r="F62" s="163"/>
      <c r="G62" s="6"/>
    </row>
    <row r="63" spans="1:7" ht="15.5">
      <c r="A63" s="40"/>
      <c r="B63" s="153"/>
      <c r="C63" s="94"/>
      <c r="D63" s="156"/>
      <c r="E63" s="157"/>
      <c r="F63" s="163"/>
      <c r="G63" s="6"/>
    </row>
    <row r="64" spans="1:7" ht="15.5">
      <c r="A64" s="40"/>
      <c r="B64" s="153"/>
      <c r="C64" s="94"/>
      <c r="D64" s="156"/>
      <c r="E64" s="157"/>
      <c r="F64" s="163"/>
      <c r="G64" s="6"/>
    </row>
    <row r="65" spans="1:7" ht="15.5">
      <c r="A65" s="40"/>
      <c r="B65" s="153"/>
      <c r="C65" s="94"/>
      <c r="D65" s="156"/>
      <c r="E65" s="157"/>
      <c r="F65" s="163"/>
      <c r="G65" s="6"/>
    </row>
    <row r="66" spans="1:7" ht="15.5">
      <c r="A66" s="40"/>
      <c r="B66" s="153"/>
      <c r="C66" s="94"/>
      <c r="D66" s="156"/>
      <c r="E66" s="157"/>
      <c r="F66" s="163"/>
      <c r="G66" s="6"/>
    </row>
    <row r="67" spans="1:7" ht="15.5">
      <c r="A67" s="40"/>
      <c r="B67" s="153"/>
      <c r="C67" s="94"/>
      <c r="D67" s="156"/>
      <c r="E67" s="157"/>
      <c r="F67" s="163"/>
      <c r="G67" s="6"/>
    </row>
    <row r="68" spans="1:7" ht="15.5">
      <c r="A68" s="40"/>
      <c r="B68" s="153"/>
      <c r="C68" s="94"/>
      <c r="D68" s="156"/>
      <c r="E68" s="157"/>
      <c r="F68" s="163"/>
      <c r="G68" s="6"/>
    </row>
    <row r="69" spans="1:7" ht="15.5">
      <c r="A69" s="40"/>
      <c r="B69" s="153"/>
      <c r="C69" s="94"/>
      <c r="D69" s="156"/>
      <c r="E69" s="157"/>
      <c r="F69" s="163"/>
      <c r="G69" s="6"/>
    </row>
    <row r="70" spans="1:7" ht="15.5">
      <c r="A70" s="40"/>
      <c r="B70" s="153"/>
      <c r="C70" s="94"/>
      <c r="D70" s="156"/>
      <c r="E70" s="157"/>
      <c r="F70" s="163"/>
      <c r="G70" s="6"/>
    </row>
    <row r="71" spans="1:7" ht="15.5">
      <c r="A71" s="40"/>
      <c r="B71" s="153"/>
      <c r="C71" s="94"/>
      <c r="D71" s="156"/>
      <c r="E71" s="157"/>
      <c r="F71" s="163"/>
      <c r="G71" s="6"/>
    </row>
    <row r="72" spans="1:7" ht="15.5">
      <c r="A72" s="40"/>
      <c r="B72" s="153"/>
      <c r="C72" s="94"/>
      <c r="D72" s="156"/>
      <c r="E72" s="157"/>
      <c r="F72" s="163"/>
      <c r="G72" s="6"/>
    </row>
    <row r="73" spans="1:7" ht="15.5">
      <c r="A73" s="40"/>
      <c r="B73" s="153"/>
      <c r="C73" s="94"/>
      <c r="D73" s="156"/>
      <c r="E73" s="157"/>
      <c r="F73" s="163"/>
      <c r="G73" s="6"/>
    </row>
    <row r="74" spans="1:7" ht="15.5">
      <c r="A74" s="40"/>
      <c r="B74" s="153"/>
      <c r="C74" s="94"/>
      <c r="D74" s="156"/>
      <c r="E74" s="157"/>
      <c r="F74" s="163"/>
      <c r="G74" s="6"/>
    </row>
    <row r="75" spans="1:7" ht="15.5">
      <c r="A75" s="40"/>
      <c r="B75" s="153"/>
      <c r="C75" s="94"/>
      <c r="D75" s="156"/>
      <c r="E75" s="157"/>
      <c r="F75" s="163"/>
      <c r="G75" s="6"/>
    </row>
    <row r="76" spans="1:7" ht="15.5">
      <c r="A76" s="40"/>
      <c r="B76" s="153"/>
      <c r="C76" s="94"/>
      <c r="D76" s="156"/>
      <c r="E76" s="157"/>
      <c r="F76" s="163"/>
      <c r="G76" s="6"/>
    </row>
    <row r="77" spans="1:7" ht="15.5">
      <c r="A77" s="40"/>
      <c r="B77" s="153"/>
      <c r="C77" s="94"/>
      <c r="D77" s="156"/>
      <c r="E77" s="157"/>
      <c r="F77" s="163"/>
      <c r="G77" s="6"/>
    </row>
    <row r="78" spans="1:7" ht="15.5">
      <c r="A78" s="40"/>
      <c r="B78" s="153"/>
      <c r="C78" s="94"/>
      <c r="D78" s="156"/>
      <c r="E78" s="157"/>
      <c r="F78" s="163"/>
      <c r="G78" s="6"/>
    </row>
    <row r="79" spans="1:7" ht="15.5">
      <c r="A79" s="40"/>
      <c r="B79" s="153"/>
      <c r="C79" s="94"/>
      <c r="D79" s="156"/>
      <c r="E79" s="157"/>
      <c r="F79" s="163"/>
      <c r="G79" s="6"/>
    </row>
    <row r="80" spans="1:7" ht="15.5">
      <c r="A80" s="40"/>
      <c r="B80" s="153"/>
      <c r="C80" s="94"/>
      <c r="D80" s="156"/>
      <c r="E80" s="157"/>
      <c r="F80" s="163"/>
      <c r="G80" s="6"/>
    </row>
    <row r="81" spans="1:7" ht="15.5">
      <c r="A81" s="40"/>
      <c r="B81" s="153"/>
      <c r="C81" s="94"/>
      <c r="D81" s="156"/>
      <c r="E81" s="157"/>
      <c r="F81" s="163"/>
      <c r="G81" s="6"/>
    </row>
    <row r="82" spans="1:7" ht="15.5">
      <c r="A82" s="40"/>
      <c r="B82" s="153"/>
      <c r="C82" s="94"/>
      <c r="D82" s="156"/>
      <c r="E82" s="157"/>
      <c r="F82" s="163"/>
      <c r="G82" s="6"/>
    </row>
    <row r="83" spans="1:7" ht="15.5">
      <c r="A83" s="40"/>
      <c r="B83" s="153"/>
      <c r="C83" s="89"/>
      <c r="D83" s="156"/>
      <c r="E83" s="157"/>
      <c r="F83" s="163"/>
      <c r="G83" s="6"/>
    </row>
    <row r="84" spans="1:7" ht="15.5">
      <c r="A84" s="40"/>
      <c r="B84" s="153"/>
      <c r="C84" s="89"/>
      <c r="D84" s="156"/>
      <c r="E84" s="157"/>
      <c r="F84" s="163"/>
      <c r="G84" s="6"/>
    </row>
    <row r="85" spans="1:7" ht="15.5">
      <c r="A85" s="40"/>
      <c r="B85" s="153"/>
      <c r="C85" s="89"/>
      <c r="D85" s="156"/>
      <c r="E85" s="157"/>
      <c r="F85" s="163"/>
      <c r="G85" s="6"/>
    </row>
    <row r="86" spans="1:7" ht="15.5">
      <c r="A86" s="40"/>
      <c r="B86" s="153"/>
      <c r="C86" s="89"/>
      <c r="D86" s="156"/>
      <c r="E86" s="157"/>
      <c r="F86" s="163"/>
      <c r="G86" s="6"/>
    </row>
    <row r="87" spans="1:7" ht="15.5">
      <c r="A87" s="40"/>
      <c r="B87" s="153"/>
      <c r="C87" s="89"/>
      <c r="D87" s="156"/>
      <c r="E87" s="157"/>
      <c r="F87" s="163"/>
      <c r="G87" s="6"/>
    </row>
    <row r="88" spans="1:7" ht="15.5">
      <c r="A88" s="40"/>
      <c r="B88" s="153"/>
      <c r="C88" s="89"/>
      <c r="D88" s="156"/>
      <c r="E88" s="157"/>
      <c r="F88" s="163"/>
      <c r="G88" s="6"/>
    </row>
    <row r="89" spans="1:7" ht="15.5">
      <c r="A89" s="40"/>
      <c r="B89" s="153"/>
      <c r="C89" s="89"/>
      <c r="D89" s="156"/>
      <c r="E89" s="157"/>
      <c r="F89" s="163"/>
      <c r="G89" s="6"/>
    </row>
    <row r="90" spans="1:7" ht="15.5">
      <c r="A90" s="40"/>
      <c r="B90" s="153"/>
      <c r="C90" s="89"/>
      <c r="D90" s="156"/>
      <c r="E90" s="157"/>
      <c r="F90" s="163"/>
      <c r="G90" s="6"/>
    </row>
    <row r="91" spans="1:7" ht="15.5">
      <c r="A91" s="40"/>
      <c r="B91" s="153"/>
      <c r="C91" s="89"/>
      <c r="D91" s="156"/>
      <c r="E91" s="157"/>
      <c r="F91" s="163"/>
      <c r="G91" s="6"/>
    </row>
    <row r="92" spans="1:7" ht="15.5">
      <c r="A92" s="40"/>
      <c r="B92" s="153"/>
      <c r="C92" s="89"/>
      <c r="D92" s="156"/>
      <c r="E92" s="157"/>
      <c r="F92" s="163"/>
      <c r="G92" s="6"/>
    </row>
    <row r="93" spans="1:7" ht="15.5">
      <c r="A93" s="40"/>
      <c r="B93" s="153"/>
      <c r="C93" s="89"/>
      <c r="D93" s="156"/>
      <c r="E93" s="157"/>
      <c r="F93" s="163"/>
      <c r="G93" s="6"/>
    </row>
    <row r="94" spans="1:7" ht="15.5">
      <c r="A94" s="40"/>
      <c r="B94" s="153"/>
      <c r="C94" s="89"/>
      <c r="D94" s="156"/>
      <c r="E94" s="157"/>
      <c r="F94" s="163"/>
      <c r="G94" s="6"/>
    </row>
    <row r="95" spans="1:7" ht="15.5">
      <c r="A95" s="40"/>
      <c r="B95" s="153"/>
      <c r="C95" s="89"/>
      <c r="D95" s="156"/>
      <c r="E95" s="157"/>
      <c r="F95" s="163"/>
      <c r="G95" s="6"/>
    </row>
    <row r="96" spans="1:7" ht="15.5">
      <c r="A96" s="40"/>
      <c r="B96" s="153"/>
      <c r="C96" s="89"/>
      <c r="D96" s="156"/>
      <c r="E96" s="157"/>
      <c r="F96" s="163"/>
      <c r="G96" s="6"/>
    </row>
    <row r="97" spans="1:7" ht="15.5">
      <c r="A97" s="40"/>
      <c r="B97" s="153"/>
      <c r="C97" s="89"/>
      <c r="D97" s="156"/>
      <c r="E97" s="157"/>
      <c r="F97" s="163"/>
      <c r="G97" s="6"/>
    </row>
    <row r="98" spans="1:7" ht="15.5">
      <c r="A98" s="40"/>
      <c r="B98" s="153"/>
      <c r="C98" s="89"/>
      <c r="D98" s="156"/>
      <c r="E98" s="157"/>
      <c r="F98" s="163"/>
      <c r="G98" s="6"/>
    </row>
    <row r="99" spans="1:7" ht="15.5">
      <c r="A99" s="40"/>
      <c r="B99" s="153"/>
      <c r="C99" s="89"/>
      <c r="D99" s="156"/>
      <c r="E99" s="157"/>
      <c r="F99" s="163"/>
      <c r="G99" s="6"/>
    </row>
    <row r="100" spans="1:7" ht="15.5">
      <c r="A100" s="40"/>
      <c r="B100" s="153"/>
      <c r="C100" s="89"/>
      <c r="D100" s="156"/>
      <c r="E100" s="157"/>
      <c r="F100" s="163"/>
      <c r="G100" s="6"/>
    </row>
    <row r="101" spans="1:7" ht="15.5">
      <c r="A101" s="40"/>
      <c r="B101" s="153"/>
      <c r="C101" s="89"/>
      <c r="D101" s="156"/>
      <c r="E101" s="157"/>
      <c r="F101" s="163"/>
      <c r="G101" s="6"/>
    </row>
    <row r="102" spans="1:7" ht="15.5">
      <c r="A102" s="40"/>
      <c r="B102" s="153"/>
      <c r="C102" s="89"/>
      <c r="D102" s="156"/>
      <c r="E102" s="157"/>
      <c r="F102" s="163"/>
      <c r="G102" s="6"/>
    </row>
    <row r="103" spans="1:7" ht="15.5">
      <c r="A103" s="40"/>
      <c r="B103" s="153"/>
      <c r="C103" s="89"/>
      <c r="D103" s="156"/>
      <c r="E103" s="157"/>
      <c r="F103" s="163"/>
      <c r="G103" s="6"/>
    </row>
    <row r="104" spans="1:7" ht="15.5">
      <c r="A104" s="40"/>
      <c r="B104" s="153"/>
      <c r="C104" s="89"/>
      <c r="D104" s="156"/>
      <c r="E104" s="157"/>
      <c r="F104" s="163"/>
      <c r="G104" s="6"/>
    </row>
    <row r="105" spans="1:7" ht="15.5">
      <c r="A105" s="40"/>
      <c r="B105" s="153"/>
      <c r="C105" s="89"/>
      <c r="D105" s="156"/>
      <c r="E105" s="157"/>
      <c r="F105" s="163"/>
      <c r="G105" s="6"/>
    </row>
    <row r="106" spans="1:7" ht="15.5">
      <c r="A106" s="40"/>
      <c r="B106" s="153"/>
      <c r="C106" s="89"/>
      <c r="D106" s="156"/>
      <c r="E106" s="157"/>
      <c r="F106" s="163"/>
      <c r="G106" s="6"/>
    </row>
    <row r="107" spans="1:7" ht="15.5">
      <c r="A107" s="40"/>
      <c r="B107" s="153"/>
      <c r="C107" s="89"/>
      <c r="D107" s="156"/>
      <c r="E107" s="157"/>
      <c r="F107" s="163"/>
      <c r="G107" s="6"/>
    </row>
    <row r="108" spans="1:7" ht="15.5">
      <c r="A108" s="40"/>
      <c r="B108" s="153"/>
      <c r="C108" s="89"/>
      <c r="D108" s="156"/>
      <c r="E108" s="157"/>
      <c r="F108" s="163"/>
      <c r="G108" s="6"/>
    </row>
    <row r="109" spans="1:7" ht="15.5">
      <c r="A109" s="40"/>
      <c r="B109" s="153"/>
      <c r="C109" s="89"/>
      <c r="D109" s="156"/>
      <c r="E109" s="157"/>
      <c r="F109" s="163"/>
      <c r="G109" s="6"/>
    </row>
    <row r="110" spans="1:7" ht="15.5">
      <c r="A110" s="40"/>
      <c r="B110" s="153"/>
      <c r="C110" s="89"/>
      <c r="D110" s="156"/>
      <c r="E110" s="157"/>
      <c r="F110" s="163"/>
      <c r="G110" s="6"/>
    </row>
    <row r="111" spans="1:7" ht="15.5">
      <c r="A111" s="40"/>
      <c r="B111" s="153"/>
      <c r="C111" s="89"/>
      <c r="D111" s="156"/>
      <c r="E111" s="157"/>
      <c r="F111" s="163"/>
      <c r="G111" s="6"/>
    </row>
    <row r="112" spans="1:7" ht="15.5">
      <c r="A112" s="40"/>
      <c r="B112" s="153"/>
      <c r="C112" s="89"/>
      <c r="D112" s="156"/>
      <c r="E112" s="157"/>
      <c r="F112" s="163"/>
      <c r="G112" s="6"/>
    </row>
    <row r="113" spans="1:7" ht="15.5">
      <c r="A113" s="40"/>
      <c r="B113" s="153"/>
      <c r="C113" s="89"/>
      <c r="D113" s="156"/>
      <c r="E113" s="157"/>
      <c r="F113" s="163"/>
      <c r="G113" s="6"/>
    </row>
    <row r="114" spans="1:7" ht="15.5">
      <c r="A114" s="40"/>
      <c r="B114" s="153"/>
      <c r="C114" s="89"/>
      <c r="D114" s="156"/>
      <c r="E114" s="157"/>
      <c r="F114" s="163"/>
      <c r="G114" s="6"/>
    </row>
    <row r="115" spans="1:7" ht="15.5">
      <c r="A115" s="40"/>
      <c r="B115" s="153"/>
      <c r="C115" s="89"/>
      <c r="D115" s="156"/>
      <c r="E115" s="157"/>
      <c r="F115" s="163"/>
      <c r="G115" s="6"/>
    </row>
    <row r="116" spans="1:7" ht="15.5">
      <c r="A116" s="40"/>
      <c r="B116" s="153"/>
      <c r="C116" s="89"/>
      <c r="D116" s="156"/>
      <c r="E116" s="157"/>
      <c r="F116" s="163"/>
      <c r="G116" s="6"/>
    </row>
    <row r="117" spans="1:7" ht="15.5">
      <c r="A117" s="40"/>
      <c r="B117" s="153"/>
      <c r="C117" s="89"/>
      <c r="D117" s="156"/>
      <c r="E117" s="157"/>
      <c r="F117" s="163"/>
      <c r="G117" s="6"/>
    </row>
    <row r="118" spans="1:7" ht="15.5">
      <c r="A118" s="40"/>
      <c r="B118" s="153"/>
      <c r="C118" s="89"/>
      <c r="D118" s="156"/>
      <c r="E118" s="157"/>
      <c r="F118" s="163"/>
      <c r="G118" s="6"/>
    </row>
    <row r="119" spans="1:7" ht="15.5">
      <c r="A119" s="40"/>
      <c r="B119" s="153"/>
      <c r="C119" s="89"/>
      <c r="D119" s="156"/>
      <c r="E119" s="157"/>
      <c r="F119" s="163"/>
      <c r="G119" s="6"/>
    </row>
    <row r="120" spans="1:7" ht="15.5">
      <c r="A120" s="40"/>
      <c r="B120" s="153"/>
      <c r="C120" s="89"/>
      <c r="D120" s="156"/>
      <c r="E120" s="157"/>
      <c r="F120" s="163"/>
      <c r="G120" s="6"/>
    </row>
    <row r="121" spans="1:7" ht="15.5">
      <c r="A121" s="40"/>
      <c r="B121" s="153"/>
      <c r="C121" s="89"/>
      <c r="D121" s="156"/>
      <c r="E121" s="157"/>
      <c r="F121" s="163"/>
      <c r="G121" s="6"/>
    </row>
    <row r="122" spans="1:7" ht="15.5">
      <c r="A122" s="40"/>
      <c r="B122" s="153"/>
      <c r="C122" s="89"/>
      <c r="D122" s="156"/>
      <c r="E122" s="157"/>
      <c r="F122" s="163"/>
      <c r="G122" s="6"/>
    </row>
    <row r="123" spans="1:7" ht="15.5">
      <c r="A123" s="40"/>
      <c r="B123" s="153"/>
      <c r="C123" s="94"/>
      <c r="D123" s="156"/>
      <c r="E123" s="157"/>
      <c r="F123" s="163"/>
      <c r="G123" s="6"/>
    </row>
    <row r="124" spans="1:7" ht="15.5">
      <c r="A124" s="40"/>
      <c r="B124" s="153"/>
      <c r="C124" s="94"/>
      <c r="D124" s="156"/>
      <c r="E124" s="157"/>
      <c r="F124" s="163"/>
      <c r="G124" s="6"/>
    </row>
    <row r="125" spans="1:7" ht="15.5">
      <c r="A125" s="40"/>
      <c r="B125" s="150"/>
      <c r="C125" s="95"/>
      <c r="D125" s="156"/>
      <c r="E125" s="157"/>
      <c r="F125" s="163"/>
      <c r="G125" s="6"/>
    </row>
    <row r="126" spans="1:7" ht="15.5">
      <c r="A126" s="40"/>
      <c r="B126" s="150"/>
      <c r="C126" s="95"/>
      <c r="D126" s="156"/>
      <c r="E126" s="157"/>
      <c r="F126" s="163"/>
      <c r="G126" s="6"/>
    </row>
    <row r="127" spans="1:7" ht="15.5">
      <c r="A127" s="40"/>
      <c r="B127" s="150"/>
      <c r="C127" s="86"/>
      <c r="D127" s="156"/>
      <c r="E127" s="157"/>
      <c r="F127" s="163"/>
      <c r="G127" s="6"/>
    </row>
    <row r="128" spans="1:7" ht="15.5">
      <c r="A128" s="40"/>
      <c r="B128" s="151"/>
      <c r="C128" s="87"/>
      <c r="D128" s="156"/>
      <c r="E128" s="157"/>
      <c r="F128" s="163"/>
      <c r="G128" s="6"/>
    </row>
    <row r="129" spans="1:7" ht="15.5">
      <c r="A129" s="40"/>
      <c r="B129" s="150"/>
      <c r="C129" s="95"/>
      <c r="D129" s="156"/>
      <c r="E129" s="157"/>
      <c r="F129" s="163"/>
      <c r="G129" s="6"/>
    </row>
    <row r="130" spans="1:7" ht="15.5">
      <c r="A130" s="40"/>
      <c r="B130" s="150"/>
      <c r="C130" s="95"/>
      <c r="D130" s="156"/>
      <c r="E130" s="157"/>
      <c r="F130" s="163"/>
      <c r="G130" s="6"/>
    </row>
    <row r="131" spans="1:7" ht="15.5">
      <c r="A131" s="40"/>
      <c r="B131" s="150"/>
      <c r="C131" s="95"/>
      <c r="D131" s="156"/>
      <c r="E131" s="157"/>
      <c r="F131" s="163"/>
      <c r="G131" s="6"/>
    </row>
    <row r="132" spans="1:7" ht="15.5">
      <c r="A132" s="40"/>
      <c r="B132" s="150"/>
      <c r="C132" s="95"/>
      <c r="D132" s="156"/>
      <c r="E132" s="157"/>
      <c r="F132" s="163"/>
      <c r="G132" s="6"/>
    </row>
    <row r="133" spans="1:7" ht="15.5">
      <c r="A133" s="40"/>
      <c r="B133" s="150"/>
      <c r="C133" s="86"/>
      <c r="D133" s="156"/>
      <c r="E133" s="157"/>
      <c r="F133" s="163"/>
      <c r="G133" s="6"/>
    </row>
    <row r="134" spans="1:7" ht="15.5">
      <c r="A134" s="40"/>
      <c r="B134" s="150"/>
      <c r="C134" s="86"/>
      <c r="D134" s="156"/>
      <c r="E134" s="157"/>
      <c r="F134" s="163"/>
      <c r="G134" s="6"/>
    </row>
    <row r="135" spans="1:7" ht="15.5">
      <c r="A135" s="40"/>
      <c r="B135" s="150"/>
      <c r="C135" s="86"/>
      <c r="D135" s="156"/>
      <c r="E135" s="157"/>
      <c r="F135" s="163"/>
      <c r="G135" s="6"/>
    </row>
    <row r="136" spans="1:7" ht="15.5">
      <c r="A136" s="40"/>
      <c r="B136" s="150"/>
      <c r="C136" s="86"/>
      <c r="D136" s="156"/>
      <c r="E136" s="157"/>
      <c r="F136" s="163"/>
      <c r="G136" s="6"/>
    </row>
    <row r="137" spans="1:7" ht="15.5">
      <c r="A137" s="40"/>
      <c r="B137" s="150"/>
      <c r="C137" s="86"/>
      <c r="D137" s="156"/>
      <c r="E137" s="157"/>
      <c r="F137" s="163"/>
      <c r="G137" s="6"/>
    </row>
    <row r="138" spans="1:7" ht="15.5">
      <c r="A138" s="40"/>
      <c r="B138" s="150"/>
      <c r="C138" s="86"/>
      <c r="D138" s="156"/>
      <c r="E138" s="157"/>
      <c r="F138" s="163"/>
      <c r="G138" s="6"/>
    </row>
    <row r="139" spans="1:7" ht="15.5">
      <c r="A139" s="40"/>
      <c r="B139" s="150"/>
      <c r="C139" s="91"/>
      <c r="D139" s="156"/>
      <c r="E139" s="157"/>
      <c r="F139" s="163"/>
      <c r="G139" s="6"/>
    </row>
    <row r="140" spans="1:7" ht="15.5">
      <c r="A140" s="40"/>
      <c r="B140" s="150"/>
      <c r="C140" s="91"/>
      <c r="D140" s="156"/>
      <c r="E140" s="157"/>
      <c r="F140" s="163"/>
      <c r="G140" s="6"/>
    </row>
    <row r="141" spans="1:7" ht="15.5">
      <c r="A141" s="40"/>
      <c r="B141" s="150"/>
      <c r="C141" s="91"/>
      <c r="D141" s="156"/>
      <c r="E141" s="157"/>
      <c r="F141" s="163"/>
      <c r="G141" s="6"/>
    </row>
    <row r="142" spans="1:7" ht="15.5">
      <c r="A142" s="40"/>
      <c r="B142" s="150"/>
      <c r="C142" s="91"/>
      <c r="D142" s="156"/>
      <c r="E142" s="157"/>
      <c r="F142" s="163"/>
      <c r="G142" s="6"/>
    </row>
    <row r="143" spans="1:7" ht="15.5">
      <c r="A143" s="40"/>
      <c r="B143" s="150"/>
      <c r="C143" s="91"/>
      <c r="D143" s="156"/>
      <c r="E143" s="157"/>
      <c r="F143" s="163"/>
      <c r="G143" s="6"/>
    </row>
    <row r="144" spans="1:7" ht="15.5">
      <c r="A144" s="40"/>
      <c r="B144" s="150"/>
      <c r="C144" s="86"/>
      <c r="D144" s="156"/>
      <c r="E144" s="157"/>
      <c r="F144" s="163"/>
      <c r="G144" s="6"/>
    </row>
    <row r="145" spans="1:7" ht="15.5">
      <c r="A145" s="40"/>
      <c r="B145" s="150"/>
      <c r="C145" s="86"/>
      <c r="D145" s="156"/>
      <c r="E145" s="157"/>
      <c r="F145" s="163"/>
      <c r="G145" s="6"/>
    </row>
    <row r="146" spans="1:7" ht="15.5">
      <c r="A146" s="40"/>
      <c r="B146" s="150"/>
      <c r="C146" s="86"/>
      <c r="D146" s="156"/>
      <c r="E146" s="157"/>
      <c r="F146" s="163"/>
      <c r="G146" s="6"/>
    </row>
    <row r="147" spans="1:7" ht="15.5">
      <c r="A147" s="40"/>
      <c r="B147" s="150"/>
      <c r="C147" s="86"/>
      <c r="D147" s="156"/>
      <c r="E147" s="157"/>
      <c r="F147" s="163"/>
      <c r="G147" s="6"/>
    </row>
    <row r="148" spans="1:7" ht="15.5">
      <c r="A148" s="40"/>
      <c r="B148" s="150"/>
      <c r="C148" s="86"/>
      <c r="D148" s="156"/>
      <c r="E148" s="157"/>
      <c r="F148" s="163"/>
      <c r="G148" s="6"/>
    </row>
    <row r="149" spans="1:7" ht="15.5">
      <c r="A149" s="40"/>
      <c r="B149" s="150"/>
      <c r="C149" s="86"/>
      <c r="D149" s="156"/>
      <c r="E149" s="157"/>
      <c r="F149" s="163"/>
      <c r="G149" s="6"/>
    </row>
    <row r="150" spans="1:7" ht="15.5">
      <c r="A150" s="40"/>
      <c r="B150" s="150"/>
      <c r="C150" s="86"/>
      <c r="D150" s="156"/>
      <c r="E150" s="157"/>
      <c r="F150" s="163"/>
      <c r="G150" s="6"/>
    </row>
    <row r="151" spans="1:7" ht="15.5">
      <c r="A151" s="40"/>
      <c r="B151" s="154"/>
      <c r="C151" s="96"/>
      <c r="D151" s="156"/>
      <c r="E151" s="157"/>
      <c r="F151" s="163"/>
      <c r="G151" s="6"/>
    </row>
    <row r="152" spans="1:7" ht="15.5">
      <c r="A152" s="40"/>
      <c r="B152" s="154"/>
      <c r="C152" s="96"/>
      <c r="D152" s="156"/>
      <c r="E152" s="157"/>
      <c r="F152" s="163"/>
      <c r="G152" s="6"/>
    </row>
    <row r="153" spans="1:7" ht="15.5">
      <c r="A153" s="40"/>
      <c r="B153" s="154"/>
      <c r="C153" s="96"/>
      <c r="D153" s="156"/>
      <c r="E153" s="157"/>
      <c r="F153" s="163"/>
      <c r="G153" s="6"/>
    </row>
    <row r="154" spans="1:7" ht="15.5">
      <c r="A154" s="40"/>
      <c r="B154" s="154"/>
      <c r="C154" s="96"/>
      <c r="D154" s="156"/>
      <c r="E154" s="157"/>
      <c r="F154" s="163"/>
      <c r="G154" s="6"/>
    </row>
    <row r="155" spans="1:7" ht="15.5">
      <c r="A155" s="40"/>
      <c r="B155" s="164"/>
      <c r="C155" s="158"/>
      <c r="D155" s="156"/>
      <c r="E155" s="157"/>
      <c r="F155" s="163"/>
      <c r="G155" s="6"/>
    </row>
    <row r="156" spans="1:7" ht="15.5">
      <c r="A156" s="40"/>
      <c r="B156" s="164"/>
      <c r="C156" s="158"/>
      <c r="D156" s="156"/>
      <c r="E156" s="157"/>
      <c r="F156" s="163"/>
      <c r="G156" s="6"/>
    </row>
    <row r="157" spans="1:7" ht="15.5">
      <c r="A157" s="40"/>
      <c r="B157" s="164"/>
      <c r="C157" s="158"/>
      <c r="D157" s="156"/>
      <c r="E157" s="157"/>
      <c r="F157" s="163"/>
      <c r="G157" s="6"/>
    </row>
    <row r="158" spans="1:7" ht="15.5">
      <c r="A158" s="40"/>
      <c r="B158" s="164"/>
      <c r="C158" s="158"/>
      <c r="D158" s="156"/>
      <c r="E158" s="157"/>
      <c r="F158" s="163"/>
      <c r="G158" s="6"/>
    </row>
    <row r="159" spans="1:7" ht="15.5">
      <c r="A159" s="40"/>
      <c r="B159" s="164"/>
      <c r="C159" s="158"/>
      <c r="D159" s="156"/>
      <c r="E159" s="157"/>
      <c r="F159" s="163"/>
      <c r="G159" s="6"/>
    </row>
    <row r="160" spans="1:7" ht="15.5">
      <c r="A160" s="40"/>
      <c r="B160" s="164"/>
      <c r="C160" s="158"/>
      <c r="D160" s="156"/>
      <c r="E160" s="157"/>
      <c r="F160" s="163"/>
      <c r="G160" s="6"/>
    </row>
    <row r="161" spans="1:7" ht="15.5">
      <c r="A161" s="40"/>
      <c r="B161" s="164"/>
      <c r="C161" s="158"/>
      <c r="D161" s="156"/>
      <c r="E161" s="157"/>
      <c r="F161" s="163"/>
      <c r="G161" s="6"/>
    </row>
    <row r="162" spans="1:7" ht="15.5">
      <c r="A162" s="40"/>
      <c r="B162" s="164"/>
      <c r="C162" s="158"/>
      <c r="D162" s="156"/>
      <c r="E162" s="157"/>
      <c r="F162" s="163"/>
      <c r="G162" s="6"/>
    </row>
    <row r="163" spans="1:7" ht="15.5">
      <c r="A163" s="40"/>
      <c r="B163" s="164"/>
      <c r="C163" s="158"/>
      <c r="D163" s="156"/>
      <c r="E163" s="157"/>
      <c r="F163" s="163"/>
      <c r="G163" s="6"/>
    </row>
    <row r="164" spans="1:7" ht="15.5">
      <c r="A164" s="40"/>
      <c r="B164" s="164"/>
      <c r="C164" s="158"/>
      <c r="D164" s="156"/>
      <c r="E164" s="157"/>
      <c r="F164" s="163"/>
      <c r="G164" s="6"/>
    </row>
    <row r="165" spans="1:7" ht="15.5">
      <c r="A165" s="40"/>
      <c r="B165" s="164"/>
      <c r="C165" s="158"/>
      <c r="D165" s="156"/>
      <c r="E165" s="157"/>
      <c r="F165" s="163"/>
      <c r="G165" s="6"/>
    </row>
    <row r="166" spans="1:7" ht="15.5">
      <c r="A166" s="40"/>
      <c r="B166" s="164"/>
      <c r="C166" s="158"/>
      <c r="D166" s="156"/>
      <c r="E166" s="157"/>
      <c r="F166" s="163"/>
      <c r="G166" s="6"/>
    </row>
    <row r="167" spans="1:7" ht="15.5">
      <c r="A167" s="40"/>
      <c r="B167" s="164"/>
      <c r="C167" s="158"/>
      <c r="D167" s="156"/>
      <c r="E167" s="157"/>
      <c r="F167" s="163"/>
      <c r="G167" s="6"/>
    </row>
    <row r="168" spans="1:7" ht="15.5">
      <c r="A168" s="40"/>
      <c r="B168" s="164"/>
      <c r="C168" s="158"/>
      <c r="D168" s="156"/>
      <c r="E168" s="157"/>
      <c r="F168" s="163"/>
      <c r="G168" s="6"/>
    </row>
    <row r="169" spans="1:7" ht="15.5">
      <c r="A169" s="40"/>
      <c r="B169" s="164"/>
      <c r="C169" s="158"/>
      <c r="D169" s="156"/>
      <c r="E169" s="157"/>
      <c r="F169" s="163"/>
      <c r="G169" s="6"/>
    </row>
    <row r="170" spans="1:7" ht="15.5">
      <c r="A170" s="40"/>
      <c r="B170" s="164"/>
      <c r="C170" s="158"/>
      <c r="D170" s="156"/>
      <c r="E170" s="157"/>
      <c r="F170" s="163"/>
      <c r="G170" s="6"/>
    </row>
    <row r="171" spans="1:7" ht="15.5">
      <c r="A171" s="40"/>
      <c r="B171" s="164"/>
      <c r="C171" s="158"/>
      <c r="D171" s="156"/>
      <c r="E171" s="157"/>
      <c r="F171" s="163"/>
      <c r="G171" s="6"/>
    </row>
    <row r="172" spans="1:7" ht="15.5">
      <c r="A172" s="40"/>
      <c r="B172" s="164"/>
      <c r="C172" s="158"/>
      <c r="D172" s="156"/>
      <c r="E172" s="157"/>
      <c r="F172" s="163"/>
      <c r="G172" s="6"/>
    </row>
    <row r="173" spans="1:7" ht="15.5">
      <c r="A173" s="40"/>
      <c r="B173" s="164"/>
      <c r="C173" s="158"/>
      <c r="D173" s="156"/>
      <c r="E173" s="157"/>
      <c r="F173" s="163"/>
      <c r="G173" s="6"/>
    </row>
    <row r="174" spans="1:7" ht="15.5">
      <c r="A174" s="40"/>
      <c r="B174" s="164"/>
      <c r="C174" s="158"/>
      <c r="D174" s="156"/>
      <c r="E174" s="157"/>
      <c r="F174" s="163"/>
      <c r="G174" s="6"/>
    </row>
    <row r="175" spans="1:7" ht="15.5">
      <c r="A175" s="40"/>
      <c r="B175" s="164"/>
      <c r="C175" s="158"/>
      <c r="D175" s="156"/>
      <c r="E175" s="157"/>
      <c r="F175" s="163"/>
      <c r="G175" s="6"/>
    </row>
    <row r="176" spans="1:7" ht="15.5">
      <c r="A176" s="40"/>
      <c r="B176" s="164"/>
      <c r="C176" s="158"/>
      <c r="D176" s="156"/>
      <c r="E176" s="157"/>
      <c r="F176" s="163"/>
      <c r="G176" s="6"/>
    </row>
    <row r="177" spans="1:7" ht="15.5">
      <c r="A177" s="40"/>
      <c r="B177" s="164"/>
      <c r="C177" s="158"/>
      <c r="D177" s="156"/>
      <c r="E177" s="157"/>
      <c r="F177" s="163"/>
      <c r="G177" s="6"/>
    </row>
    <row r="178" spans="1:7" ht="15.5">
      <c r="A178" s="40"/>
      <c r="B178" s="164"/>
      <c r="C178" s="158"/>
      <c r="D178" s="156"/>
      <c r="E178" s="157"/>
      <c r="F178" s="163"/>
      <c r="G178" s="6"/>
    </row>
    <row r="179" spans="1:7" ht="15.5">
      <c r="A179" s="40"/>
      <c r="B179" s="164"/>
      <c r="C179" s="158"/>
      <c r="D179" s="156"/>
      <c r="E179" s="157"/>
      <c r="F179" s="163"/>
      <c r="G179" s="6"/>
    </row>
    <row r="180" spans="1:7" ht="15.5">
      <c r="A180" s="40"/>
      <c r="B180" s="164"/>
      <c r="C180" s="158"/>
      <c r="D180" s="156"/>
      <c r="E180" s="157"/>
      <c r="F180" s="163"/>
      <c r="G180" s="6"/>
    </row>
    <row r="181" spans="1:7" ht="15.5">
      <c r="A181" s="40"/>
      <c r="B181" s="164"/>
      <c r="C181" s="158"/>
      <c r="D181" s="156"/>
      <c r="E181" s="157"/>
      <c r="F181" s="163"/>
      <c r="G181" s="6"/>
    </row>
    <row r="182" spans="1:7" ht="15.5">
      <c r="A182" s="40"/>
      <c r="B182" s="164"/>
      <c r="C182" s="158"/>
      <c r="D182" s="156"/>
      <c r="E182" s="157"/>
      <c r="F182" s="163"/>
      <c r="G182" s="6"/>
    </row>
    <row r="183" spans="1:7" ht="15.5">
      <c r="A183" s="40"/>
      <c r="B183" s="164"/>
      <c r="C183" s="158"/>
      <c r="D183" s="156"/>
      <c r="E183" s="157"/>
      <c r="F183" s="163"/>
      <c r="G183" s="6"/>
    </row>
    <row r="184" spans="1:7" ht="15.5">
      <c r="A184" s="40"/>
      <c r="B184" s="164"/>
      <c r="C184" s="158"/>
      <c r="D184" s="156"/>
      <c r="E184" s="157"/>
      <c r="F184" s="163"/>
      <c r="G184" s="6"/>
    </row>
    <row r="185" spans="1:7" ht="15.5">
      <c r="A185" s="40"/>
      <c r="B185" s="164"/>
      <c r="C185" s="158"/>
      <c r="D185" s="156"/>
      <c r="E185" s="157"/>
      <c r="F185" s="163"/>
      <c r="G185" s="6"/>
    </row>
    <row r="186" spans="1:7" ht="15.5">
      <c r="A186" s="40"/>
      <c r="B186" s="164"/>
      <c r="C186" s="158"/>
      <c r="D186" s="156"/>
      <c r="E186" s="157"/>
      <c r="F186" s="163"/>
      <c r="G186" s="6"/>
    </row>
    <row r="187" spans="1:7" ht="15.5">
      <c r="A187" s="40"/>
      <c r="B187" s="164"/>
      <c r="C187" s="158"/>
      <c r="D187" s="156"/>
      <c r="E187" s="157"/>
      <c r="F187" s="163"/>
      <c r="G187" s="6"/>
    </row>
    <row r="188" spans="1:7" ht="15.5">
      <c r="A188" s="40"/>
      <c r="B188" s="164"/>
      <c r="C188" s="158"/>
      <c r="D188" s="156"/>
      <c r="E188" s="157"/>
      <c r="F188" s="163"/>
      <c r="G188" s="6"/>
    </row>
    <row r="189" spans="1:7" ht="15.5">
      <c r="A189" s="40"/>
      <c r="B189" s="164"/>
      <c r="C189" s="158"/>
      <c r="D189" s="156"/>
      <c r="E189" s="157"/>
      <c r="F189" s="163"/>
      <c r="G189" s="6"/>
    </row>
    <row r="190" spans="1:7" ht="15.5">
      <c r="A190" s="40"/>
      <c r="B190" s="164"/>
      <c r="C190" s="158"/>
      <c r="D190" s="156"/>
      <c r="E190" s="157"/>
      <c r="F190" s="163"/>
      <c r="G190" s="6"/>
    </row>
    <row r="191" spans="1:7" ht="15.5">
      <c r="A191" s="40"/>
      <c r="B191" s="164"/>
      <c r="C191" s="158"/>
      <c r="D191" s="156"/>
      <c r="E191" s="157"/>
      <c r="F191" s="163"/>
      <c r="G191" s="6"/>
    </row>
    <row r="192" spans="1:7" ht="15.5">
      <c r="A192" s="40"/>
      <c r="B192" s="164"/>
      <c r="C192" s="158"/>
      <c r="D192" s="156"/>
      <c r="E192" s="157"/>
      <c r="F192" s="163"/>
      <c r="G192" s="6"/>
    </row>
    <row r="193" spans="1:7" ht="15.5">
      <c r="A193" s="40"/>
      <c r="B193" s="164"/>
      <c r="C193" s="158"/>
      <c r="D193" s="156"/>
      <c r="E193" s="157"/>
      <c r="F193" s="163"/>
      <c r="G193" s="6"/>
    </row>
    <row r="194" spans="1:7" ht="15.5">
      <c r="A194" s="40"/>
      <c r="B194" s="164"/>
      <c r="C194" s="158"/>
      <c r="D194" s="156"/>
      <c r="E194" s="157"/>
      <c r="F194" s="163"/>
      <c r="G194" s="6"/>
    </row>
    <row r="195" spans="1:7" ht="15.5">
      <c r="A195" s="40"/>
      <c r="B195" s="164"/>
      <c r="C195" s="158"/>
      <c r="D195" s="156"/>
      <c r="E195" s="157"/>
      <c r="F195" s="163"/>
      <c r="G195" s="6"/>
    </row>
    <row r="196" spans="1:7" ht="15.5">
      <c r="A196" s="40"/>
      <c r="B196" s="164"/>
      <c r="C196" s="158"/>
      <c r="D196" s="156"/>
      <c r="E196" s="157"/>
      <c r="F196" s="163"/>
      <c r="G196" s="6"/>
    </row>
    <row r="197" spans="1:7" ht="15.5">
      <c r="A197" s="40"/>
      <c r="B197" s="164"/>
      <c r="C197" s="158"/>
      <c r="D197" s="156"/>
      <c r="E197" s="157"/>
      <c r="F197" s="163"/>
      <c r="G197" s="6"/>
    </row>
    <row r="198" spans="1:7" ht="15.5">
      <c r="A198" s="40"/>
      <c r="B198" s="164"/>
      <c r="C198" s="158"/>
      <c r="D198" s="156"/>
      <c r="E198" s="157"/>
      <c r="F198" s="163"/>
      <c r="G198" s="6"/>
    </row>
    <row r="199" spans="1:7" ht="15.5">
      <c r="A199" s="40"/>
      <c r="B199" s="164"/>
      <c r="C199" s="158"/>
      <c r="D199" s="156"/>
      <c r="E199" s="157"/>
      <c r="F199" s="163"/>
      <c r="G199" s="6"/>
    </row>
    <row r="200" spans="1:7" ht="15.5">
      <c r="A200" s="40"/>
      <c r="B200" s="164"/>
      <c r="C200" s="158"/>
      <c r="D200" s="156"/>
      <c r="E200" s="157"/>
      <c r="F200" s="163"/>
      <c r="G200" s="6"/>
    </row>
    <row r="201" spans="1:7" ht="15.5">
      <c r="A201" s="40"/>
      <c r="B201" s="164"/>
      <c r="C201" s="158"/>
      <c r="D201" s="156"/>
      <c r="E201" s="157"/>
      <c r="F201" s="163"/>
      <c r="G201" s="6"/>
    </row>
    <row r="202" spans="1:7" ht="15.5">
      <c r="A202" s="40"/>
      <c r="B202" s="164"/>
      <c r="C202" s="158"/>
      <c r="D202" s="156"/>
      <c r="E202" s="157"/>
      <c r="F202" s="163"/>
      <c r="G202" s="6"/>
    </row>
    <row r="203" spans="1:7" ht="15.5">
      <c r="A203" s="40"/>
      <c r="B203" s="164"/>
      <c r="C203" s="158"/>
      <c r="D203" s="156"/>
      <c r="E203" s="157"/>
      <c r="F203" s="163"/>
      <c r="G203" s="6"/>
    </row>
    <row r="204" spans="1:7" ht="15.5">
      <c r="A204" s="40"/>
      <c r="B204" s="164"/>
      <c r="C204" s="158"/>
      <c r="D204" s="156"/>
      <c r="E204" s="157"/>
      <c r="F204" s="163"/>
      <c r="G204" s="6"/>
    </row>
    <row r="205" spans="1:7" ht="15.5">
      <c r="A205" s="40"/>
      <c r="B205" s="164"/>
      <c r="C205" s="158"/>
      <c r="D205" s="156"/>
      <c r="E205" s="157"/>
      <c r="F205" s="163"/>
      <c r="G205" s="6"/>
    </row>
    <row r="206" spans="1:7" ht="15.5">
      <c r="A206" s="40"/>
      <c r="B206" s="164"/>
      <c r="C206" s="158"/>
      <c r="D206" s="156"/>
      <c r="E206" s="157"/>
      <c r="F206" s="163"/>
      <c r="G206" s="6"/>
    </row>
    <row r="207" spans="1:7" ht="15.5">
      <c r="A207" s="40"/>
      <c r="B207" s="164"/>
      <c r="C207" s="158"/>
      <c r="D207" s="156"/>
      <c r="E207" s="157"/>
      <c r="F207" s="163"/>
      <c r="G207" s="6"/>
    </row>
    <row r="208" spans="1:7" ht="15.5">
      <c r="A208" s="40"/>
      <c r="B208" s="164"/>
      <c r="C208" s="158"/>
      <c r="D208" s="156"/>
      <c r="E208" s="157"/>
      <c r="F208" s="163"/>
      <c r="G208" s="6"/>
    </row>
    <row r="209" spans="1:7" ht="15.5">
      <c r="A209" s="40"/>
      <c r="B209" s="164"/>
      <c r="C209" s="158"/>
      <c r="D209" s="156"/>
      <c r="E209" s="157"/>
      <c r="F209" s="163"/>
      <c r="G209" s="6"/>
    </row>
    <row r="210" spans="1:7" ht="15.5">
      <c r="A210" s="40"/>
      <c r="B210" s="164"/>
      <c r="C210" s="158"/>
      <c r="D210" s="156"/>
      <c r="E210" s="157"/>
      <c r="F210" s="163"/>
      <c r="G210" s="6"/>
    </row>
    <row r="211" spans="1:7" ht="15.5">
      <c r="A211" s="40"/>
      <c r="B211" s="164"/>
      <c r="C211" s="158"/>
      <c r="D211" s="156"/>
      <c r="E211" s="157"/>
      <c r="F211" s="163"/>
      <c r="G211" s="6"/>
    </row>
    <row r="212" spans="1:7" ht="15.5">
      <c r="A212" s="40"/>
      <c r="B212" s="164"/>
      <c r="C212" s="158"/>
      <c r="D212" s="156"/>
      <c r="E212" s="157"/>
      <c r="F212" s="163"/>
      <c r="G212" s="6"/>
    </row>
    <row r="213" spans="1:7" ht="15.5">
      <c r="A213" s="40"/>
      <c r="B213" s="164"/>
      <c r="C213" s="158"/>
      <c r="D213" s="156"/>
      <c r="E213" s="157"/>
      <c r="F213" s="163"/>
      <c r="G213" s="6"/>
    </row>
    <row r="214" spans="1:7" ht="15.5">
      <c r="A214" s="40"/>
      <c r="B214" s="164"/>
      <c r="C214" s="158"/>
      <c r="D214" s="156"/>
      <c r="E214" s="157"/>
      <c r="F214" s="163"/>
      <c r="G214" s="6"/>
    </row>
    <row r="215" spans="1:7" ht="15.5">
      <c r="A215" s="40"/>
      <c r="B215" s="164"/>
      <c r="C215" s="158"/>
      <c r="D215" s="156"/>
      <c r="E215" s="157"/>
      <c r="F215" s="163"/>
      <c r="G215" s="6"/>
    </row>
    <row r="216" spans="1:7" ht="15.5">
      <c r="A216" s="40"/>
      <c r="B216" s="164"/>
      <c r="C216" s="158"/>
      <c r="D216" s="156"/>
      <c r="E216" s="157"/>
      <c r="F216" s="163"/>
      <c r="G216" s="6"/>
    </row>
    <row r="217" spans="1:7" ht="15.5">
      <c r="A217" s="40"/>
      <c r="B217" s="164"/>
      <c r="C217" s="158"/>
      <c r="D217" s="156"/>
      <c r="E217" s="157"/>
      <c r="F217" s="163"/>
      <c r="G217" s="6"/>
    </row>
    <row r="218" spans="1:7" ht="15.5">
      <c r="A218" s="40"/>
      <c r="B218" s="164"/>
      <c r="C218" s="158"/>
      <c r="D218" s="156"/>
      <c r="E218" s="157"/>
      <c r="F218" s="163"/>
      <c r="G218" s="6"/>
    </row>
    <row r="219" spans="1:7" ht="15.5">
      <c r="A219" s="40"/>
      <c r="B219" s="164"/>
      <c r="C219" s="158"/>
      <c r="D219" s="156"/>
      <c r="E219" s="157"/>
      <c r="F219" s="163"/>
      <c r="G219" s="6"/>
    </row>
    <row r="220" spans="1:7" ht="15.5">
      <c r="A220" s="40"/>
      <c r="B220" s="164"/>
      <c r="C220" s="158"/>
      <c r="D220" s="156"/>
      <c r="E220" s="157"/>
      <c r="F220" s="163"/>
      <c r="G220" s="6"/>
    </row>
    <row r="221" spans="1:7" ht="15.5">
      <c r="A221" s="40"/>
      <c r="B221" s="164"/>
      <c r="C221" s="158"/>
      <c r="D221" s="156"/>
      <c r="E221" s="157"/>
      <c r="F221" s="163"/>
      <c r="G221" s="6"/>
    </row>
    <row r="222" spans="1:7" ht="15.5">
      <c r="A222" s="40"/>
      <c r="B222" s="164"/>
      <c r="C222" s="158"/>
      <c r="D222" s="156"/>
      <c r="E222" s="157"/>
      <c r="F222" s="163"/>
      <c r="G222" s="6"/>
    </row>
    <row r="223" spans="1:7" ht="15.5">
      <c r="A223" s="40"/>
      <c r="B223" s="164"/>
      <c r="C223" s="158"/>
      <c r="D223" s="156"/>
      <c r="E223" s="157"/>
      <c r="F223" s="163"/>
      <c r="G223" s="6"/>
    </row>
    <row r="224" spans="1:7" ht="15.5">
      <c r="A224" s="40"/>
      <c r="B224" s="164"/>
      <c r="C224" s="158"/>
      <c r="D224" s="156"/>
      <c r="E224" s="157"/>
      <c r="F224" s="163"/>
      <c r="G224" s="6"/>
    </row>
    <row r="225" spans="1:7" ht="15.5">
      <c r="A225" s="40"/>
      <c r="B225" s="164"/>
      <c r="C225" s="158"/>
      <c r="D225" s="156"/>
      <c r="E225" s="157"/>
      <c r="F225" s="163"/>
      <c r="G225" s="6"/>
    </row>
    <row r="226" spans="1:7" ht="15.5">
      <c r="A226" s="40"/>
      <c r="B226" s="164"/>
      <c r="C226" s="158"/>
      <c r="D226" s="156"/>
      <c r="E226" s="157"/>
      <c r="F226" s="163"/>
      <c r="G226" s="6"/>
    </row>
    <row r="227" spans="1:7" ht="15.5">
      <c r="A227" s="40"/>
      <c r="B227" s="164"/>
      <c r="C227" s="158"/>
      <c r="D227" s="156"/>
      <c r="E227" s="157"/>
      <c r="F227" s="163"/>
      <c r="G227" s="6"/>
    </row>
    <row r="228" spans="1:7" ht="15.5">
      <c r="A228" s="40"/>
      <c r="B228" s="164"/>
      <c r="C228" s="158"/>
      <c r="D228" s="156"/>
      <c r="E228" s="157"/>
      <c r="F228" s="163"/>
      <c r="G228" s="6"/>
    </row>
    <row r="229" spans="1:7" ht="15.5">
      <c r="A229" s="40"/>
      <c r="B229" s="164"/>
      <c r="C229" s="158"/>
      <c r="D229" s="156"/>
      <c r="E229" s="157"/>
      <c r="F229" s="163"/>
      <c r="G229" s="6"/>
    </row>
    <row r="230" spans="1:7" ht="15.5">
      <c r="A230" s="40"/>
      <c r="B230" s="164"/>
      <c r="C230" s="158"/>
      <c r="D230" s="156"/>
      <c r="E230" s="157"/>
      <c r="F230" s="163"/>
      <c r="G230" s="6"/>
    </row>
    <row r="231" spans="1:7" ht="15.5">
      <c r="A231" s="40"/>
      <c r="B231" s="164"/>
      <c r="C231" s="158"/>
      <c r="D231" s="156"/>
      <c r="E231" s="157"/>
      <c r="F231" s="163"/>
      <c r="G231" s="6"/>
    </row>
    <row r="232" spans="1:7" ht="15.5">
      <c r="A232" s="40"/>
      <c r="B232" s="164"/>
      <c r="C232" s="158"/>
      <c r="D232" s="156"/>
      <c r="E232" s="157"/>
      <c r="F232" s="163"/>
      <c r="G232" s="6"/>
    </row>
    <row r="233" spans="1:7" ht="15.5">
      <c r="A233" s="40"/>
      <c r="B233" s="164"/>
      <c r="C233" s="158"/>
      <c r="D233" s="156"/>
      <c r="E233" s="157"/>
      <c r="F233" s="163"/>
      <c r="G233" s="6"/>
    </row>
    <row r="234" spans="1:7" ht="15.5">
      <c r="A234" s="40"/>
      <c r="B234" s="164"/>
      <c r="C234" s="158"/>
      <c r="D234" s="156"/>
      <c r="E234" s="157"/>
      <c r="F234" s="163"/>
      <c r="G234" s="6"/>
    </row>
    <row r="235" spans="1:7" ht="15.5">
      <c r="A235" s="40"/>
      <c r="B235" s="164"/>
      <c r="C235" s="158"/>
      <c r="D235" s="156"/>
      <c r="E235" s="157"/>
      <c r="F235" s="163"/>
      <c r="G235" s="6"/>
    </row>
    <row r="236" spans="1:7" ht="15.5">
      <c r="A236" s="40"/>
      <c r="B236" s="164"/>
      <c r="C236" s="158"/>
      <c r="D236" s="156"/>
      <c r="E236" s="157"/>
      <c r="F236" s="163"/>
      <c r="G236" s="6"/>
    </row>
    <row r="237" spans="1:7" ht="15.5">
      <c r="A237" s="40"/>
      <c r="B237" s="164"/>
      <c r="C237" s="158"/>
      <c r="D237" s="156"/>
      <c r="E237" s="157"/>
      <c r="F237" s="163"/>
      <c r="G237" s="6"/>
    </row>
    <row r="238" spans="1:7" ht="15.5">
      <c r="A238" s="40"/>
      <c r="B238" s="164"/>
      <c r="C238" s="158"/>
      <c r="D238" s="156"/>
      <c r="E238" s="157"/>
      <c r="F238" s="163"/>
      <c r="G238" s="6"/>
    </row>
    <row r="239" spans="1:7" ht="15.5">
      <c r="A239" s="40"/>
      <c r="B239" s="164"/>
      <c r="C239" s="158"/>
      <c r="D239" s="156"/>
      <c r="E239" s="157"/>
      <c r="F239" s="163"/>
      <c r="G239" s="6"/>
    </row>
    <row r="240" spans="1:7" ht="15.5">
      <c r="A240" s="40"/>
      <c r="B240" s="164"/>
      <c r="C240" s="158"/>
      <c r="D240" s="156"/>
      <c r="E240" s="157"/>
      <c r="F240" s="163"/>
      <c r="G240" s="6"/>
    </row>
    <row r="241" spans="1:7" ht="15.5">
      <c r="A241" s="40"/>
      <c r="B241" s="164"/>
      <c r="C241" s="158"/>
      <c r="D241" s="156"/>
      <c r="E241" s="157"/>
      <c r="F241" s="163"/>
      <c r="G241" s="6"/>
    </row>
    <row r="242" spans="1:7" ht="15.5">
      <c r="A242" s="40"/>
      <c r="B242" s="164"/>
      <c r="C242" s="158"/>
      <c r="D242" s="156"/>
      <c r="E242" s="157"/>
      <c r="F242" s="163"/>
      <c r="G242" s="6"/>
    </row>
    <row r="243" spans="1:7" ht="15.5">
      <c r="A243" s="40"/>
      <c r="B243" s="164"/>
      <c r="C243" s="158"/>
      <c r="D243" s="156"/>
      <c r="E243" s="157"/>
      <c r="F243" s="163"/>
      <c r="G243" s="6"/>
    </row>
    <row r="244" spans="1:7" ht="15.5">
      <c r="A244" s="40"/>
      <c r="B244" s="164"/>
      <c r="C244" s="158"/>
      <c r="D244" s="156"/>
      <c r="E244" s="157"/>
      <c r="F244" s="163"/>
      <c r="G244" s="6"/>
    </row>
    <row r="245" spans="1:7" ht="15.5">
      <c r="A245" s="40"/>
      <c r="B245" s="164"/>
      <c r="C245" s="158"/>
      <c r="D245" s="156"/>
      <c r="E245" s="157"/>
      <c r="F245" s="163"/>
      <c r="G245" s="6"/>
    </row>
    <row r="246" spans="1:7" ht="15.5">
      <c r="A246" s="40"/>
      <c r="B246" s="164"/>
      <c r="C246" s="158"/>
      <c r="D246" s="156"/>
      <c r="E246" s="157"/>
      <c r="F246" s="163"/>
      <c r="G246" s="6"/>
    </row>
    <row r="247" spans="1:7" ht="15.5">
      <c r="A247" s="40"/>
      <c r="B247" s="164"/>
      <c r="C247" s="158"/>
      <c r="D247" s="156"/>
      <c r="E247" s="157"/>
      <c r="F247" s="163"/>
      <c r="G247" s="6"/>
    </row>
    <row r="248" spans="1:7" ht="15.5">
      <c r="A248" s="40"/>
      <c r="B248" s="164"/>
      <c r="C248" s="158"/>
      <c r="D248" s="156"/>
      <c r="E248" s="157"/>
      <c r="F248" s="163"/>
      <c r="G248" s="6"/>
    </row>
    <row r="249" spans="1:7" ht="15.5">
      <c r="A249" s="40"/>
      <c r="B249" s="164"/>
      <c r="C249" s="158"/>
      <c r="D249" s="156"/>
      <c r="E249" s="157"/>
      <c r="F249" s="163"/>
      <c r="G249" s="6"/>
    </row>
    <row r="250" spans="1:7" ht="15.5">
      <c r="A250" s="40"/>
      <c r="B250" s="164"/>
      <c r="C250" s="158"/>
      <c r="D250" s="156"/>
      <c r="E250" s="157"/>
      <c r="F250" s="163"/>
      <c r="G250" s="6"/>
    </row>
    <row r="251" spans="1:7" ht="15.5">
      <c r="A251" s="40"/>
      <c r="B251" s="164"/>
      <c r="C251" s="158"/>
      <c r="D251" s="156"/>
      <c r="E251" s="157"/>
      <c r="F251" s="163"/>
      <c r="G251" s="6"/>
    </row>
    <row r="252" spans="1:7" ht="15.5">
      <c r="A252" s="40"/>
      <c r="B252" s="164"/>
      <c r="C252" s="158"/>
      <c r="D252" s="156"/>
      <c r="E252" s="157"/>
      <c r="F252" s="163"/>
      <c r="G252" s="6"/>
    </row>
    <row r="253" spans="1:7" ht="15.5">
      <c r="A253" s="40"/>
      <c r="B253" s="164"/>
      <c r="C253" s="158"/>
      <c r="D253" s="156"/>
      <c r="E253" s="157"/>
      <c r="F253" s="163"/>
      <c r="G253" s="6"/>
    </row>
    <row r="254" spans="1:7" ht="15.5">
      <c r="A254" s="40"/>
      <c r="B254" s="164"/>
      <c r="C254" s="158"/>
      <c r="D254" s="156"/>
      <c r="E254" s="157"/>
      <c r="F254" s="163"/>
      <c r="G254" s="6"/>
    </row>
    <row r="255" spans="1:7" ht="15.5">
      <c r="A255" s="40"/>
      <c r="B255" s="164"/>
      <c r="C255" s="158"/>
      <c r="D255" s="156"/>
      <c r="E255" s="157"/>
      <c r="F255" s="163"/>
      <c r="G255" s="6"/>
    </row>
    <row r="256" spans="1:7" ht="15.5">
      <c r="A256" s="40"/>
      <c r="B256" s="164"/>
      <c r="C256" s="158"/>
      <c r="D256" s="156"/>
      <c r="E256" s="157"/>
      <c r="F256" s="163"/>
      <c r="G256" s="6"/>
    </row>
    <row r="257" spans="1:7" ht="15.5">
      <c r="A257" s="40"/>
      <c r="B257" s="164"/>
      <c r="C257" s="158"/>
      <c r="D257" s="156"/>
      <c r="E257" s="157"/>
      <c r="F257" s="163"/>
      <c r="G257" s="6"/>
    </row>
    <row r="258" spans="1:7" ht="15.5">
      <c r="A258" s="40"/>
      <c r="B258" s="164"/>
      <c r="C258" s="158"/>
      <c r="D258" s="156"/>
      <c r="E258" s="157"/>
      <c r="F258" s="163"/>
      <c r="G258" s="6"/>
    </row>
    <row r="259" spans="1:7" ht="15.5">
      <c r="A259" s="40"/>
      <c r="B259" s="164"/>
      <c r="C259" s="158"/>
      <c r="D259" s="156"/>
      <c r="E259" s="157"/>
      <c r="F259" s="163"/>
      <c r="G259" s="6"/>
    </row>
    <row r="260" spans="1:7" ht="15.5">
      <c r="A260" s="40"/>
      <c r="B260" s="164"/>
      <c r="C260" s="158"/>
      <c r="D260" s="156"/>
      <c r="E260" s="157"/>
      <c r="F260" s="163"/>
      <c r="G260" s="6"/>
    </row>
    <row r="261" spans="1:7" ht="15.5">
      <c r="A261" s="40"/>
      <c r="B261" s="164"/>
      <c r="C261" s="158"/>
      <c r="D261" s="156"/>
      <c r="E261" s="157"/>
      <c r="F261" s="163"/>
      <c r="G261" s="6"/>
    </row>
    <row r="262" spans="1:7" ht="15.5">
      <c r="A262" s="40"/>
      <c r="B262" s="164"/>
      <c r="C262" s="158"/>
      <c r="D262" s="156"/>
      <c r="E262" s="157"/>
      <c r="F262" s="163"/>
      <c r="G262" s="6"/>
    </row>
    <row r="263" spans="1:7" ht="15.5">
      <c r="A263" s="40"/>
      <c r="B263" s="164"/>
      <c r="C263" s="158"/>
      <c r="D263" s="156"/>
      <c r="E263" s="157"/>
      <c r="F263" s="163"/>
      <c r="G263" s="6"/>
    </row>
    <row r="264" spans="1:7" ht="15.5">
      <c r="A264" s="40"/>
      <c r="B264" s="164"/>
      <c r="C264" s="158"/>
      <c r="D264" s="156"/>
      <c r="E264" s="157"/>
      <c r="F264" s="163"/>
      <c r="G264" s="6"/>
    </row>
    <row r="265" spans="1:7" ht="15.5">
      <c r="A265" s="40"/>
      <c r="B265" s="164"/>
      <c r="C265" s="158"/>
      <c r="D265" s="156"/>
      <c r="E265" s="157"/>
      <c r="F265" s="163"/>
      <c r="G265" s="6"/>
    </row>
    <row r="266" spans="1:7" ht="15.5">
      <c r="A266" s="40"/>
      <c r="B266" s="164"/>
      <c r="C266" s="158"/>
      <c r="D266" s="156"/>
      <c r="E266" s="157"/>
      <c r="F266" s="163"/>
      <c r="G266" s="6"/>
    </row>
    <row r="267" spans="1:7" ht="15.5">
      <c r="A267" s="40"/>
      <c r="B267" s="164"/>
      <c r="C267" s="158"/>
      <c r="D267" s="156"/>
      <c r="E267" s="157"/>
      <c r="F267" s="163"/>
      <c r="G267" s="6"/>
    </row>
    <row r="268" spans="1:7" ht="15.5">
      <c r="A268" s="40"/>
      <c r="B268" s="164"/>
      <c r="C268" s="158"/>
      <c r="D268" s="156"/>
      <c r="E268" s="157"/>
      <c r="F268" s="163"/>
      <c r="G268" s="6"/>
    </row>
    <row r="269" spans="1:7" ht="15.5">
      <c r="A269" s="40"/>
      <c r="B269" s="164"/>
      <c r="C269" s="158"/>
      <c r="D269" s="156"/>
      <c r="E269" s="157"/>
      <c r="F269" s="163"/>
      <c r="G269" s="6"/>
    </row>
    <row r="270" spans="1:7" ht="15.5">
      <c r="A270" s="40"/>
      <c r="B270" s="164"/>
      <c r="C270" s="158"/>
      <c r="D270" s="156"/>
      <c r="E270" s="157"/>
      <c r="F270" s="163"/>
      <c r="G270" s="6"/>
    </row>
    <row r="271" spans="1:7" ht="15.5">
      <c r="A271" s="40"/>
      <c r="B271" s="164"/>
      <c r="C271" s="158"/>
      <c r="D271" s="156"/>
      <c r="E271" s="157"/>
      <c r="F271" s="163"/>
      <c r="G271" s="6"/>
    </row>
    <row r="272" spans="1:7" ht="15.5">
      <c r="A272" s="40"/>
      <c r="B272" s="164"/>
      <c r="C272" s="158"/>
      <c r="D272" s="156"/>
      <c r="E272" s="157"/>
      <c r="F272" s="163"/>
      <c r="G272" s="6"/>
    </row>
    <row r="273" spans="1:7" ht="15.5">
      <c r="A273" s="40"/>
      <c r="B273" s="164"/>
      <c r="C273" s="158"/>
      <c r="D273" s="156"/>
      <c r="E273" s="157"/>
      <c r="F273" s="163"/>
      <c r="G273" s="6"/>
    </row>
    <row r="274" spans="1:7" ht="15.5">
      <c r="A274" s="40"/>
      <c r="B274" s="164"/>
      <c r="C274" s="158"/>
      <c r="D274" s="156"/>
      <c r="E274" s="157"/>
      <c r="F274" s="163"/>
      <c r="G274" s="6"/>
    </row>
    <row r="275" spans="1:7" ht="15.5">
      <c r="A275" s="40"/>
      <c r="B275" s="164"/>
      <c r="C275" s="158"/>
      <c r="D275" s="156"/>
      <c r="E275" s="157"/>
      <c r="F275" s="163"/>
      <c r="G275" s="6"/>
    </row>
    <row r="276" spans="1:7" ht="15.5">
      <c r="A276" s="40"/>
      <c r="B276" s="164"/>
      <c r="C276" s="158"/>
      <c r="D276" s="156"/>
      <c r="E276" s="157"/>
      <c r="F276" s="163"/>
      <c r="G276" s="6"/>
    </row>
    <row r="277" spans="1:7" ht="15.5">
      <c r="A277" s="40"/>
      <c r="B277" s="164"/>
      <c r="C277" s="158"/>
      <c r="D277" s="156"/>
      <c r="E277" s="157"/>
      <c r="F277" s="163"/>
      <c r="G277" s="6"/>
    </row>
    <row r="278" spans="1:7" ht="15.5">
      <c r="A278" s="40"/>
      <c r="B278" s="164"/>
      <c r="C278" s="158"/>
      <c r="D278" s="156"/>
      <c r="E278" s="157"/>
      <c r="F278" s="163"/>
      <c r="G278" s="6"/>
    </row>
    <row r="279" spans="1:7" ht="15.5">
      <c r="A279" s="40"/>
      <c r="B279" s="164"/>
      <c r="C279" s="158"/>
      <c r="D279" s="156"/>
      <c r="E279" s="157"/>
      <c r="F279" s="163"/>
      <c r="G279" s="6"/>
    </row>
    <row r="280" spans="1:7" ht="15.5">
      <c r="A280" s="40"/>
      <c r="B280" s="164"/>
      <c r="C280" s="158"/>
      <c r="D280" s="156"/>
      <c r="E280" s="157"/>
      <c r="F280" s="163"/>
      <c r="G280" s="6"/>
    </row>
    <row r="281" spans="1:7" ht="15.5">
      <c r="A281" s="40"/>
      <c r="B281" s="164"/>
      <c r="C281" s="158"/>
      <c r="D281" s="156"/>
      <c r="E281" s="157"/>
      <c r="F281" s="163"/>
      <c r="G281" s="6"/>
    </row>
    <row r="282" spans="1:7" ht="15.5">
      <c r="A282" s="40"/>
      <c r="B282" s="164"/>
      <c r="C282" s="158"/>
      <c r="D282" s="156"/>
      <c r="E282" s="157"/>
      <c r="F282" s="163"/>
      <c r="G282" s="6"/>
    </row>
    <row r="283" spans="1:7" ht="15.5">
      <c r="A283" s="40"/>
      <c r="B283" s="164"/>
      <c r="C283" s="158"/>
      <c r="D283" s="156"/>
      <c r="E283" s="157"/>
      <c r="F283" s="163"/>
      <c r="G283" s="6"/>
    </row>
    <row r="284" spans="1:7" ht="15.5">
      <c r="A284" s="40"/>
      <c r="B284" s="164"/>
      <c r="C284" s="158"/>
      <c r="D284" s="156"/>
      <c r="E284" s="157"/>
      <c r="F284" s="163"/>
      <c r="G284" s="6"/>
    </row>
    <row r="285" spans="1:7" ht="15.5">
      <c r="A285" s="40"/>
      <c r="B285" s="164"/>
      <c r="C285" s="158"/>
      <c r="D285" s="156"/>
      <c r="E285" s="157"/>
      <c r="F285" s="163"/>
      <c r="G285" s="6"/>
    </row>
    <row r="286" spans="1:7" ht="15.5">
      <c r="A286" s="40"/>
      <c r="B286" s="164"/>
      <c r="C286" s="158"/>
      <c r="D286" s="156"/>
      <c r="E286" s="157"/>
      <c r="F286" s="163"/>
      <c r="G286" s="6"/>
    </row>
    <row r="287" spans="1:7" ht="15.5">
      <c r="A287" s="40"/>
      <c r="B287" s="164"/>
      <c r="C287" s="158"/>
      <c r="D287" s="156"/>
      <c r="E287" s="157"/>
      <c r="F287" s="163"/>
      <c r="G287" s="6"/>
    </row>
    <row r="288" spans="1:7" ht="15.5">
      <c r="A288" s="40"/>
      <c r="B288" s="164"/>
      <c r="C288" s="158"/>
      <c r="D288" s="156"/>
      <c r="E288" s="157"/>
      <c r="F288" s="163"/>
      <c r="G288" s="6"/>
    </row>
    <row r="289" spans="1:7" ht="15.5">
      <c r="A289" s="40"/>
      <c r="B289" s="164"/>
      <c r="C289" s="158"/>
      <c r="D289" s="156"/>
      <c r="E289" s="157"/>
      <c r="F289" s="163"/>
      <c r="G289" s="6"/>
    </row>
    <row r="290" spans="1:7" ht="15.5">
      <c r="A290" s="40"/>
      <c r="B290" s="164"/>
      <c r="C290" s="158"/>
      <c r="D290" s="156"/>
      <c r="E290" s="157"/>
      <c r="F290" s="163"/>
      <c r="G290" s="6"/>
    </row>
    <row r="291" spans="1:7" ht="15.5">
      <c r="A291" s="40"/>
      <c r="B291" s="164"/>
      <c r="C291" s="158"/>
      <c r="D291" s="156"/>
      <c r="E291" s="157"/>
      <c r="F291" s="163"/>
      <c r="G291" s="6"/>
    </row>
    <row r="292" spans="1:7" ht="15.5">
      <c r="A292" s="40"/>
      <c r="B292" s="164"/>
      <c r="C292" s="158"/>
      <c r="D292" s="156"/>
      <c r="E292" s="157"/>
      <c r="F292" s="163"/>
      <c r="G292" s="6"/>
    </row>
    <row r="293" spans="1:7" ht="15.5">
      <c r="A293" s="40"/>
      <c r="B293" s="164"/>
      <c r="C293" s="158"/>
      <c r="D293" s="156"/>
      <c r="E293" s="157"/>
      <c r="F293" s="163"/>
      <c r="G293" s="6"/>
    </row>
    <row r="294" spans="1:7" ht="15.5">
      <c r="A294" s="40"/>
      <c r="B294" s="164"/>
      <c r="C294" s="158"/>
      <c r="D294" s="156"/>
      <c r="E294" s="157"/>
      <c r="F294" s="163"/>
      <c r="G294" s="6"/>
    </row>
    <row r="295" spans="1:7" ht="15.5">
      <c r="A295" s="40"/>
      <c r="B295" s="164"/>
      <c r="C295" s="158"/>
      <c r="D295" s="156"/>
      <c r="E295" s="157"/>
      <c r="F295" s="163"/>
      <c r="G295" s="6"/>
    </row>
    <row r="296" spans="1:7" ht="15.5">
      <c r="A296" s="40"/>
      <c r="B296" s="164"/>
      <c r="C296" s="158"/>
      <c r="D296" s="156"/>
      <c r="E296" s="157"/>
      <c r="F296" s="163"/>
      <c r="G296" s="6"/>
    </row>
    <row r="297" spans="1:7" ht="15.5">
      <c r="A297" s="40"/>
      <c r="B297" s="164"/>
      <c r="C297" s="158"/>
      <c r="D297" s="156"/>
      <c r="E297" s="157"/>
      <c r="F297" s="163"/>
      <c r="G297" s="6"/>
    </row>
    <row r="298" spans="1:7" ht="15.5">
      <c r="A298" s="40"/>
      <c r="B298" s="164"/>
      <c r="C298" s="158"/>
      <c r="D298" s="156"/>
      <c r="E298" s="157"/>
      <c r="F298" s="163"/>
      <c r="G298" s="6"/>
    </row>
    <row r="299" spans="1:7" ht="15.5">
      <c r="A299" s="40"/>
      <c r="B299" s="164"/>
      <c r="C299" s="158"/>
      <c r="D299" s="156"/>
      <c r="E299" s="157"/>
      <c r="F299" s="163"/>
      <c r="G299" s="6"/>
    </row>
    <row r="300" spans="1:7" ht="15.5">
      <c r="A300" s="40"/>
      <c r="B300" s="164"/>
      <c r="C300" s="158"/>
      <c r="D300" s="156"/>
      <c r="E300" s="157"/>
      <c r="F300" s="163"/>
      <c r="G300" s="6"/>
    </row>
    <row r="301" spans="1:7" ht="15.5">
      <c r="A301" s="40"/>
      <c r="B301" s="164"/>
      <c r="C301" s="158"/>
      <c r="D301" s="156"/>
      <c r="E301" s="157"/>
      <c r="F301" s="163"/>
      <c r="G301" s="6"/>
    </row>
    <row r="302" spans="1:7" ht="15.5">
      <c r="A302" s="40"/>
      <c r="B302" s="164"/>
      <c r="C302" s="158"/>
      <c r="D302" s="156"/>
      <c r="E302" s="157"/>
      <c r="F302" s="163"/>
      <c r="G302" s="6"/>
    </row>
    <row r="303" spans="1:7" ht="15.5">
      <c r="A303" s="40"/>
      <c r="B303" s="164"/>
      <c r="C303" s="158"/>
      <c r="D303" s="156"/>
      <c r="E303" s="157"/>
      <c r="F303" s="163"/>
      <c r="G303" s="6"/>
    </row>
    <row r="304" spans="1:7" ht="15.5">
      <c r="A304" s="40"/>
      <c r="B304" s="164"/>
      <c r="C304" s="158"/>
      <c r="D304" s="156"/>
      <c r="E304" s="157"/>
      <c r="F304" s="163"/>
      <c r="G304" s="6"/>
    </row>
    <row r="305" spans="1:7" ht="15.5">
      <c r="A305" s="40"/>
      <c r="B305" s="164"/>
      <c r="C305" s="158"/>
      <c r="D305" s="156"/>
      <c r="E305" s="157"/>
      <c r="F305" s="163"/>
      <c r="G305" s="6"/>
    </row>
    <row r="306" spans="1:7" ht="15.5">
      <c r="A306" s="40"/>
      <c r="B306" s="164"/>
      <c r="C306" s="158"/>
      <c r="D306" s="156"/>
      <c r="E306" s="157"/>
      <c r="F306" s="163"/>
      <c r="G306" s="6"/>
    </row>
    <row r="307" spans="1:7" ht="15.5">
      <c r="A307" s="40"/>
      <c r="B307" s="164"/>
      <c r="C307" s="158"/>
      <c r="D307" s="156"/>
      <c r="E307" s="157"/>
      <c r="F307" s="163"/>
      <c r="G307" s="6"/>
    </row>
    <row r="308" spans="1:7" ht="15.5">
      <c r="A308" s="40"/>
      <c r="B308" s="164"/>
      <c r="C308" s="158"/>
      <c r="D308" s="156"/>
      <c r="E308" s="157"/>
      <c r="F308" s="163"/>
      <c r="G308" s="6"/>
    </row>
    <row r="309" spans="1:7" ht="15.5">
      <c r="A309" s="40"/>
      <c r="B309" s="164"/>
      <c r="C309" s="158"/>
      <c r="D309" s="156"/>
      <c r="E309" s="157"/>
      <c r="F309" s="163"/>
      <c r="G309" s="6"/>
    </row>
    <row r="310" spans="1:7" ht="15.5">
      <c r="A310" s="40"/>
      <c r="B310" s="164"/>
      <c r="C310" s="158"/>
      <c r="D310" s="156"/>
      <c r="E310" s="157"/>
      <c r="F310" s="163"/>
      <c r="G310" s="6"/>
    </row>
    <row r="311" spans="1:7" ht="15.5">
      <c r="A311" s="40"/>
      <c r="B311" s="164"/>
      <c r="C311" s="158"/>
      <c r="D311" s="156"/>
      <c r="E311" s="157"/>
      <c r="F311" s="163"/>
      <c r="G311" s="6"/>
    </row>
    <row r="312" spans="1:7" ht="15.5">
      <c r="A312" s="40"/>
      <c r="B312" s="164"/>
      <c r="C312" s="158"/>
      <c r="D312" s="156"/>
      <c r="E312" s="157"/>
      <c r="F312" s="163"/>
      <c r="G312" s="6"/>
    </row>
    <row r="313" spans="1:7" ht="15.5">
      <c r="A313" s="40"/>
      <c r="B313" s="164"/>
      <c r="C313" s="158"/>
      <c r="D313" s="156"/>
      <c r="E313" s="157"/>
      <c r="F313" s="163"/>
      <c r="G313" s="6"/>
    </row>
    <row r="314" spans="1:7" ht="15.5">
      <c r="A314" s="40"/>
      <c r="B314" s="164"/>
      <c r="C314" s="158"/>
      <c r="D314" s="156"/>
      <c r="E314" s="157"/>
      <c r="F314" s="163"/>
      <c r="G314" s="6"/>
    </row>
    <row r="315" spans="1:7" ht="15.5">
      <c r="A315" s="40"/>
      <c r="B315" s="164"/>
      <c r="C315" s="158"/>
      <c r="D315" s="156"/>
      <c r="E315" s="157"/>
      <c r="F315" s="163"/>
      <c r="G315" s="6"/>
    </row>
    <row r="316" spans="1:7" ht="15.5">
      <c r="A316" s="40"/>
      <c r="B316" s="164"/>
      <c r="C316" s="158"/>
      <c r="D316" s="156"/>
      <c r="E316" s="157"/>
      <c r="F316" s="163"/>
      <c r="G316" s="6"/>
    </row>
    <row r="317" spans="1:7" ht="15.5">
      <c r="A317" s="40"/>
      <c r="B317" s="164"/>
      <c r="C317" s="158"/>
      <c r="D317" s="156"/>
      <c r="E317" s="157"/>
      <c r="F317" s="163"/>
      <c r="G317" s="6"/>
    </row>
    <row r="318" spans="1:7" ht="15.5">
      <c r="A318" s="40"/>
      <c r="B318" s="164"/>
      <c r="C318" s="158"/>
      <c r="D318" s="156"/>
      <c r="E318" s="157"/>
      <c r="F318" s="163"/>
      <c r="G318" s="6"/>
    </row>
    <row r="319" spans="1:7" ht="15.5">
      <c r="A319" s="40"/>
      <c r="B319" s="164"/>
      <c r="C319" s="158"/>
      <c r="D319" s="156"/>
      <c r="E319" s="157"/>
      <c r="F319" s="163"/>
      <c r="G319" s="6"/>
    </row>
    <row r="320" spans="1:7" ht="15.5">
      <c r="A320" s="40"/>
      <c r="B320" s="164"/>
      <c r="C320" s="158"/>
      <c r="D320" s="156"/>
      <c r="E320" s="157"/>
      <c r="F320" s="163"/>
      <c r="G320" s="6"/>
    </row>
    <row r="321" spans="1:7" ht="15.5">
      <c r="A321" s="40"/>
      <c r="B321" s="164"/>
      <c r="C321" s="158"/>
      <c r="D321" s="156"/>
      <c r="E321" s="157"/>
      <c r="F321" s="163"/>
      <c r="G321" s="6"/>
    </row>
    <row r="322" spans="1:7" ht="15.5">
      <c r="A322" s="40"/>
      <c r="B322" s="164"/>
      <c r="C322" s="158"/>
      <c r="D322" s="156"/>
      <c r="E322" s="157"/>
      <c r="F322" s="163"/>
      <c r="G322" s="6"/>
    </row>
    <row r="323" spans="1:7" ht="15.5">
      <c r="A323" s="40"/>
      <c r="B323" s="164"/>
      <c r="C323" s="158"/>
      <c r="D323" s="156"/>
      <c r="E323" s="157"/>
      <c r="F323" s="163"/>
      <c r="G323" s="6"/>
    </row>
    <row r="324" spans="1:7" ht="15.5">
      <c r="A324" s="40"/>
      <c r="B324" s="164"/>
      <c r="C324" s="158"/>
      <c r="D324" s="156"/>
      <c r="E324" s="157"/>
      <c r="F324" s="163"/>
      <c r="G324" s="6"/>
    </row>
    <row r="325" spans="1:7" ht="15.5">
      <c r="A325" s="40"/>
      <c r="B325" s="164"/>
      <c r="C325" s="158"/>
      <c r="D325" s="156"/>
      <c r="E325" s="157"/>
      <c r="F325" s="163"/>
      <c r="G325" s="6"/>
    </row>
    <row r="326" spans="1:7" ht="15.5">
      <c r="A326" s="40"/>
      <c r="B326" s="164"/>
      <c r="C326" s="158"/>
      <c r="D326" s="156"/>
      <c r="E326" s="157"/>
      <c r="F326" s="163"/>
      <c r="G326" s="6"/>
    </row>
    <row r="327" spans="1:7" ht="15.5">
      <c r="A327" s="40"/>
      <c r="B327" s="164"/>
      <c r="C327" s="158"/>
      <c r="D327" s="156"/>
      <c r="E327" s="157"/>
      <c r="F327" s="163"/>
      <c r="G327" s="6"/>
    </row>
    <row r="328" spans="1:7" ht="15.5">
      <c r="A328" s="40"/>
      <c r="B328" s="164"/>
      <c r="C328" s="158"/>
      <c r="D328" s="156"/>
      <c r="E328" s="157"/>
      <c r="F328" s="163"/>
      <c r="G328" s="6"/>
    </row>
    <row r="329" spans="1:7" ht="15.5">
      <c r="A329" s="40"/>
      <c r="B329" s="164"/>
      <c r="C329" s="158"/>
      <c r="D329" s="156"/>
      <c r="E329" s="157"/>
      <c r="F329" s="163"/>
      <c r="G329" s="6"/>
    </row>
    <row r="330" spans="1:7" ht="15.5">
      <c r="A330" s="40"/>
      <c r="B330" s="164"/>
      <c r="C330" s="158"/>
      <c r="D330" s="156"/>
      <c r="E330" s="157"/>
      <c r="F330" s="163"/>
      <c r="G330" s="6"/>
    </row>
    <row r="331" spans="1:7" ht="15.5">
      <c r="A331" s="40"/>
      <c r="B331" s="164"/>
      <c r="C331" s="158"/>
      <c r="D331" s="156"/>
      <c r="E331" s="157"/>
      <c r="F331" s="163"/>
      <c r="G331" s="6"/>
    </row>
    <row r="332" spans="1:7" ht="15.5">
      <c r="A332" s="40"/>
      <c r="B332" s="164"/>
      <c r="C332" s="158"/>
      <c r="D332" s="156"/>
      <c r="E332" s="157"/>
      <c r="F332" s="163"/>
      <c r="G332" s="6"/>
    </row>
    <row r="333" spans="1:7" ht="15.5">
      <c r="A333" s="40"/>
      <c r="B333" s="164"/>
      <c r="C333" s="158"/>
      <c r="D333" s="156"/>
      <c r="E333" s="157"/>
      <c r="F333" s="163"/>
      <c r="G333" s="6"/>
    </row>
    <row r="334" spans="1:7" ht="15.5">
      <c r="A334" s="40"/>
      <c r="B334" s="164"/>
      <c r="C334" s="158"/>
      <c r="D334" s="156"/>
      <c r="E334" s="157"/>
      <c r="F334" s="163"/>
      <c r="G334" s="6"/>
    </row>
    <row r="335" spans="1:7" ht="15.5">
      <c r="A335" s="40"/>
      <c r="B335" s="164"/>
      <c r="C335" s="158"/>
      <c r="D335" s="156"/>
      <c r="E335" s="157"/>
      <c r="F335" s="163"/>
      <c r="G335" s="6"/>
    </row>
    <row r="336" spans="1:7" ht="15.5">
      <c r="A336" s="40"/>
      <c r="B336" s="164"/>
      <c r="C336" s="158"/>
      <c r="D336" s="156"/>
      <c r="E336" s="157"/>
      <c r="F336" s="163"/>
      <c r="G336" s="6"/>
    </row>
    <row r="337" spans="1:7" ht="15.5">
      <c r="A337" s="40"/>
      <c r="B337" s="164"/>
      <c r="C337" s="158"/>
      <c r="D337" s="156"/>
      <c r="E337" s="157"/>
      <c r="F337" s="163"/>
      <c r="G337" s="6"/>
    </row>
    <row r="338" spans="1:7" ht="15.5">
      <c r="A338" s="40"/>
      <c r="B338" s="164"/>
      <c r="C338" s="158"/>
      <c r="D338" s="156"/>
      <c r="E338" s="157"/>
      <c r="F338" s="163"/>
      <c r="G338" s="6"/>
    </row>
    <row r="339" spans="1:7" ht="15.5">
      <c r="A339" s="40"/>
      <c r="B339" s="164"/>
      <c r="C339" s="158"/>
      <c r="D339" s="156"/>
      <c r="E339" s="157"/>
      <c r="F339" s="163"/>
      <c r="G339" s="6"/>
    </row>
    <row r="340" spans="1:7" ht="15.5">
      <c r="A340" s="40"/>
      <c r="B340" s="164"/>
      <c r="C340" s="158"/>
      <c r="D340" s="156"/>
      <c r="E340" s="157"/>
      <c r="F340" s="163"/>
      <c r="G340" s="6"/>
    </row>
    <row r="341" spans="1:7" ht="15.5">
      <c r="A341" s="40"/>
      <c r="B341" s="164"/>
      <c r="C341" s="158"/>
      <c r="D341" s="156"/>
      <c r="E341" s="157"/>
      <c r="F341" s="163"/>
      <c r="G341" s="6"/>
    </row>
    <row r="342" spans="1:7" ht="15.5">
      <c r="A342" s="40"/>
      <c r="B342" s="164"/>
      <c r="C342" s="158"/>
      <c r="D342" s="156"/>
      <c r="E342" s="157"/>
      <c r="F342" s="163"/>
      <c r="G342" s="6"/>
    </row>
    <row r="343" spans="1:7" ht="15.5">
      <c r="A343" s="40"/>
      <c r="B343" s="164"/>
      <c r="C343" s="158"/>
      <c r="D343" s="156"/>
      <c r="E343" s="157"/>
      <c r="F343" s="163"/>
      <c r="G343" s="6"/>
    </row>
    <row r="344" spans="1:7" ht="15.5">
      <c r="A344" s="40"/>
      <c r="B344" s="164"/>
      <c r="C344" s="158"/>
      <c r="D344" s="156"/>
      <c r="E344" s="157"/>
      <c r="F344" s="163"/>
      <c r="G344" s="6"/>
    </row>
    <row r="345" spans="1:7" ht="15.5">
      <c r="A345" s="40"/>
      <c r="B345" s="164"/>
      <c r="C345" s="158"/>
      <c r="D345" s="156"/>
      <c r="E345" s="157"/>
      <c r="F345" s="163"/>
      <c r="G345" s="6"/>
    </row>
    <row r="346" spans="1:7" ht="15.5">
      <c r="A346" s="40"/>
      <c r="B346" s="164"/>
      <c r="C346" s="158"/>
      <c r="D346" s="156"/>
      <c r="E346" s="157"/>
      <c r="F346" s="163"/>
      <c r="G346" s="6"/>
    </row>
    <row r="347" spans="1:7" ht="15.5">
      <c r="A347" s="40"/>
      <c r="B347" s="164"/>
      <c r="C347" s="158"/>
      <c r="D347" s="156"/>
      <c r="E347" s="157"/>
      <c r="F347" s="163"/>
      <c r="G347" s="6"/>
    </row>
    <row r="348" spans="1:7" ht="15.5">
      <c r="A348" s="40"/>
      <c r="B348" s="164"/>
      <c r="C348" s="158"/>
      <c r="D348" s="156"/>
      <c r="E348" s="157"/>
      <c r="F348" s="163"/>
      <c r="G348" s="6"/>
    </row>
    <row r="349" spans="1:7" ht="15.5">
      <c r="A349" s="40"/>
      <c r="B349" s="164"/>
      <c r="C349" s="158"/>
      <c r="D349" s="156"/>
      <c r="E349" s="157"/>
      <c r="F349" s="163"/>
      <c r="G349" s="6"/>
    </row>
    <row r="350" spans="1:7" ht="15.5">
      <c r="A350" s="40"/>
      <c r="B350" s="164"/>
      <c r="C350" s="158"/>
      <c r="D350" s="156"/>
      <c r="E350" s="157"/>
      <c r="F350" s="163"/>
      <c r="G350" s="6"/>
    </row>
    <row r="351" spans="1:7" ht="15.5">
      <c r="A351" s="40"/>
      <c r="B351" s="164"/>
      <c r="C351" s="158"/>
      <c r="D351" s="156"/>
      <c r="E351" s="157"/>
      <c r="F351" s="163"/>
      <c r="G351" s="6"/>
    </row>
    <row r="352" spans="1:7" ht="15.5">
      <c r="A352" s="40"/>
      <c r="B352" s="164"/>
      <c r="C352" s="158"/>
      <c r="D352" s="156"/>
      <c r="E352" s="157"/>
      <c r="F352" s="163"/>
      <c r="G352" s="6"/>
    </row>
    <row r="353" spans="1:7" ht="15.5">
      <c r="A353" s="40"/>
      <c r="B353" s="164"/>
      <c r="C353" s="158"/>
      <c r="D353" s="156"/>
      <c r="E353" s="157"/>
      <c r="F353" s="163"/>
      <c r="G353" s="6"/>
    </row>
    <row r="354" spans="1:7" ht="15.5">
      <c r="A354" s="40"/>
      <c r="B354" s="164"/>
      <c r="C354" s="158"/>
      <c r="D354" s="156"/>
      <c r="E354" s="157"/>
      <c r="F354" s="163"/>
      <c r="G354" s="6"/>
    </row>
    <row r="355" spans="1:7" ht="15.5">
      <c r="A355" s="40"/>
      <c r="B355" s="164"/>
      <c r="C355" s="158"/>
      <c r="D355" s="156"/>
      <c r="E355" s="157"/>
      <c r="F355" s="163"/>
      <c r="G355" s="6"/>
    </row>
    <row r="356" spans="1:7" ht="15.5">
      <c r="A356" s="40"/>
      <c r="B356" s="164"/>
      <c r="C356" s="158"/>
      <c r="D356" s="156"/>
      <c r="E356" s="157"/>
      <c r="F356" s="163"/>
      <c r="G356" s="6"/>
    </row>
    <row r="357" spans="1:7" ht="15.5">
      <c r="A357" s="40"/>
      <c r="B357" s="164"/>
      <c r="C357" s="158"/>
      <c r="D357" s="156"/>
      <c r="E357" s="157"/>
      <c r="F357" s="163"/>
      <c r="G357" s="6"/>
    </row>
    <row r="358" spans="1:7" ht="15.5">
      <c r="A358" s="40"/>
      <c r="B358" s="164"/>
      <c r="C358" s="158"/>
      <c r="D358" s="156"/>
      <c r="E358" s="157"/>
      <c r="F358" s="163"/>
      <c r="G358" s="6"/>
    </row>
    <row r="359" spans="1:7" ht="15.5">
      <c r="A359" s="40"/>
      <c r="B359" s="164"/>
      <c r="C359" s="158"/>
      <c r="D359" s="156"/>
      <c r="E359" s="157"/>
      <c r="F359" s="163"/>
      <c r="G359" s="6"/>
    </row>
    <row r="360" spans="1:7" ht="15.5">
      <c r="A360" s="40"/>
      <c r="B360" s="164"/>
      <c r="C360" s="158"/>
      <c r="D360" s="156"/>
      <c r="E360" s="157"/>
      <c r="F360" s="163"/>
      <c r="G360" s="6"/>
    </row>
    <row r="361" spans="1:7" ht="15.5">
      <c r="A361" s="40"/>
      <c r="B361" s="164"/>
      <c r="C361" s="158"/>
      <c r="D361" s="156"/>
      <c r="E361" s="157"/>
      <c r="F361" s="163"/>
      <c r="G361" s="6"/>
    </row>
    <row r="362" spans="1:7" ht="15.5">
      <c r="A362" s="40"/>
      <c r="B362" s="164"/>
      <c r="C362" s="158"/>
      <c r="D362" s="156"/>
      <c r="E362" s="157"/>
      <c r="F362" s="163"/>
      <c r="G362" s="6"/>
    </row>
    <row r="363" spans="1:7" ht="15.5">
      <c r="A363" s="40"/>
      <c r="B363" s="164"/>
      <c r="C363" s="158"/>
      <c r="D363" s="156"/>
      <c r="E363" s="157"/>
      <c r="F363" s="163"/>
      <c r="G363" s="6"/>
    </row>
    <row r="364" spans="1:7" ht="15.5">
      <c r="A364" s="40"/>
      <c r="B364" s="164"/>
      <c r="C364" s="158"/>
      <c r="D364" s="156"/>
      <c r="E364" s="157"/>
      <c r="F364" s="163"/>
      <c r="G364" s="6"/>
    </row>
    <row r="365" spans="1:7" ht="15.5">
      <c r="A365" s="40"/>
      <c r="B365" s="164"/>
      <c r="C365" s="158"/>
      <c r="D365" s="156"/>
      <c r="E365" s="157"/>
      <c r="F365" s="163"/>
      <c r="G365" s="6"/>
    </row>
    <row r="366" spans="1:7" ht="15.5">
      <c r="A366" s="40"/>
      <c r="B366" s="164"/>
      <c r="C366" s="158"/>
      <c r="D366" s="156"/>
      <c r="E366" s="157"/>
      <c r="F366" s="163"/>
      <c r="G366" s="6"/>
    </row>
    <row r="367" spans="1:7" ht="15.5">
      <c r="A367" s="40"/>
      <c r="B367" s="164"/>
      <c r="C367" s="158"/>
      <c r="D367" s="156"/>
      <c r="E367" s="157"/>
      <c r="F367" s="163"/>
      <c r="G367" s="6"/>
    </row>
    <row r="368" spans="1:7" ht="15.5">
      <c r="A368" s="40"/>
      <c r="B368" s="164"/>
      <c r="C368" s="158"/>
      <c r="D368" s="156"/>
      <c r="E368" s="157"/>
      <c r="F368" s="163"/>
      <c r="G368" s="6"/>
    </row>
    <row r="369" spans="1:7" ht="15.5">
      <c r="A369" s="40"/>
      <c r="B369" s="164"/>
      <c r="C369" s="158"/>
      <c r="D369" s="156"/>
      <c r="E369" s="157"/>
      <c r="F369" s="163"/>
      <c r="G369" s="6"/>
    </row>
    <row r="370" spans="1:7" ht="15.5">
      <c r="A370" s="40"/>
      <c r="B370" s="164"/>
      <c r="C370" s="158"/>
      <c r="D370" s="156"/>
      <c r="E370" s="157"/>
      <c r="F370" s="163"/>
      <c r="G370" s="6"/>
    </row>
    <row r="371" spans="1:7" ht="15.5">
      <c r="A371" s="40"/>
      <c r="B371" s="164"/>
      <c r="C371" s="158"/>
      <c r="D371" s="156"/>
      <c r="E371" s="157"/>
      <c r="F371" s="163"/>
      <c r="G371" s="6"/>
    </row>
    <row r="372" spans="1:7" ht="15.5">
      <c r="A372" s="40"/>
      <c r="B372" s="164"/>
      <c r="C372" s="158"/>
      <c r="D372" s="156"/>
      <c r="E372" s="157"/>
      <c r="F372" s="163"/>
      <c r="G372" s="6"/>
    </row>
    <row r="373" spans="1:7" ht="15.5">
      <c r="A373" s="40"/>
      <c r="B373" s="164"/>
      <c r="C373" s="158"/>
      <c r="D373" s="156"/>
      <c r="E373" s="157"/>
      <c r="F373" s="163"/>
      <c r="G373" s="6"/>
    </row>
    <row r="374" spans="1:7" ht="15.5">
      <c r="A374" s="40"/>
      <c r="B374" s="164"/>
      <c r="C374" s="158"/>
      <c r="D374" s="156"/>
      <c r="E374" s="157"/>
      <c r="F374" s="163"/>
      <c r="G374" s="6"/>
    </row>
    <row r="375" spans="1:7" ht="15.5">
      <c r="A375" s="40"/>
      <c r="B375" s="164"/>
      <c r="C375" s="158"/>
      <c r="D375" s="156"/>
      <c r="E375" s="157"/>
      <c r="F375" s="163"/>
      <c r="G375" s="6"/>
    </row>
    <row r="376" spans="1:7" ht="15.5">
      <c r="A376" s="40"/>
      <c r="B376" s="164"/>
      <c r="C376" s="158"/>
      <c r="D376" s="156"/>
      <c r="E376" s="157"/>
      <c r="F376" s="163"/>
      <c r="G376" s="6"/>
    </row>
    <row r="377" spans="1:7" ht="15.5">
      <c r="A377" s="40"/>
      <c r="B377" s="164"/>
      <c r="C377" s="158"/>
      <c r="D377" s="156"/>
      <c r="E377" s="157"/>
      <c r="F377" s="163"/>
      <c r="G377" s="6"/>
    </row>
    <row r="378" spans="1:7" ht="15.5">
      <c r="A378" s="40"/>
      <c r="B378" s="164"/>
      <c r="C378" s="158"/>
      <c r="D378" s="156"/>
      <c r="E378" s="157"/>
      <c r="F378" s="163"/>
      <c r="G378" s="6"/>
    </row>
    <row r="379" spans="1:7" ht="15.5">
      <c r="A379" s="40"/>
      <c r="B379" s="164"/>
      <c r="C379" s="158"/>
      <c r="D379" s="156"/>
      <c r="E379" s="157"/>
      <c r="F379" s="163"/>
      <c r="G379" s="6"/>
    </row>
    <row r="380" spans="1:7" ht="15.5">
      <c r="A380" s="40"/>
      <c r="B380" s="164"/>
      <c r="C380" s="158"/>
      <c r="D380" s="156"/>
      <c r="E380" s="157"/>
      <c r="F380" s="163"/>
      <c r="G380" s="6"/>
    </row>
    <row r="381" spans="1:7" ht="15.5">
      <c r="A381" s="40"/>
      <c r="B381" s="164"/>
      <c r="C381" s="158"/>
      <c r="D381" s="156"/>
      <c r="E381" s="157"/>
      <c r="F381" s="163"/>
      <c r="G381" s="6"/>
    </row>
    <row r="382" spans="1:7" ht="15.5">
      <c r="A382" s="40"/>
      <c r="B382" s="164"/>
      <c r="C382" s="158"/>
      <c r="D382" s="156"/>
      <c r="E382" s="157"/>
      <c r="F382" s="163"/>
      <c r="G382" s="6"/>
    </row>
    <row r="383" spans="1:7" ht="15.5">
      <c r="A383" s="40"/>
      <c r="B383" s="164"/>
      <c r="C383" s="158"/>
      <c r="D383" s="156"/>
      <c r="E383" s="157"/>
      <c r="F383" s="163"/>
      <c r="G383" s="6"/>
    </row>
    <row r="384" spans="1:7" ht="15.5">
      <c r="A384" s="40"/>
      <c r="B384" s="164"/>
      <c r="C384" s="158"/>
      <c r="D384" s="156"/>
      <c r="E384" s="157"/>
      <c r="F384" s="163"/>
      <c r="G384" s="6"/>
    </row>
    <row r="385" spans="1:7" ht="15.5">
      <c r="A385" s="40"/>
      <c r="B385" s="164"/>
      <c r="C385" s="158"/>
      <c r="D385" s="156"/>
      <c r="E385" s="157"/>
      <c r="F385" s="163"/>
      <c r="G385" s="6"/>
    </row>
    <row r="386" spans="1:7" ht="15.5">
      <c r="A386" s="40"/>
      <c r="B386" s="164"/>
      <c r="C386" s="158"/>
      <c r="D386" s="156"/>
      <c r="E386" s="157"/>
      <c r="F386" s="163"/>
      <c r="G386" s="6"/>
    </row>
    <row r="387" spans="1:7" ht="15.5">
      <c r="A387" s="40"/>
      <c r="B387" s="164"/>
      <c r="C387" s="158"/>
      <c r="D387" s="156"/>
      <c r="E387" s="157"/>
      <c r="F387" s="163"/>
      <c r="G387" s="6"/>
    </row>
    <row r="388" spans="1:7" ht="15.5">
      <c r="A388" s="40"/>
      <c r="B388" s="164"/>
      <c r="C388" s="158"/>
      <c r="D388" s="156"/>
      <c r="E388" s="157"/>
      <c r="F388" s="163"/>
      <c r="G388" s="6"/>
    </row>
    <row r="389" spans="1:7" ht="15.5">
      <c r="A389" s="40"/>
      <c r="B389" s="164"/>
      <c r="C389" s="158"/>
      <c r="D389" s="156"/>
      <c r="E389" s="157"/>
      <c r="F389" s="163"/>
      <c r="G389" s="6"/>
    </row>
    <row r="390" spans="1:7" ht="15.5">
      <c r="A390" s="40"/>
      <c r="B390" s="164"/>
      <c r="C390" s="158"/>
      <c r="D390" s="156"/>
      <c r="E390" s="157"/>
      <c r="F390" s="163"/>
      <c r="G390" s="6"/>
    </row>
    <row r="391" spans="1:7" ht="15.5">
      <c r="A391" s="40"/>
      <c r="B391" s="164"/>
      <c r="C391" s="158"/>
      <c r="D391" s="156"/>
      <c r="E391" s="157"/>
      <c r="F391" s="163"/>
      <c r="G391" s="6"/>
    </row>
    <row r="392" spans="1:7" ht="15.5">
      <c r="A392" s="40"/>
      <c r="B392" s="164"/>
      <c r="C392" s="158"/>
      <c r="D392" s="156"/>
      <c r="E392" s="157"/>
      <c r="F392" s="163"/>
      <c r="G392" s="6"/>
    </row>
    <row r="393" spans="1:7" ht="15.5">
      <c r="A393" s="40"/>
      <c r="B393" s="164"/>
      <c r="C393" s="158"/>
      <c r="D393" s="156"/>
      <c r="E393" s="157"/>
      <c r="F393" s="163"/>
      <c r="G393" s="6"/>
    </row>
    <row r="394" spans="1:7" ht="15.5">
      <c r="A394" s="40"/>
      <c r="B394" s="164"/>
      <c r="C394" s="158"/>
      <c r="D394" s="156"/>
      <c r="E394" s="157"/>
      <c r="F394" s="163"/>
      <c r="G394" s="6"/>
    </row>
    <row r="395" spans="1:7" ht="15.5">
      <c r="A395" s="40"/>
      <c r="B395" s="164"/>
      <c r="C395" s="158"/>
      <c r="D395" s="156"/>
      <c r="E395" s="157"/>
      <c r="F395" s="163"/>
      <c r="G395" s="6"/>
    </row>
    <row r="396" spans="1:7" ht="15.5">
      <c r="A396" s="40"/>
      <c r="B396" s="164"/>
      <c r="C396" s="158"/>
      <c r="D396" s="156"/>
      <c r="E396" s="157"/>
      <c r="F396" s="163"/>
      <c r="G396" s="6"/>
    </row>
    <row r="397" spans="1:7" ht="15.5">
      <c r="A397" s="40"/>
      <c r="B397" s="164"/>
      <c r="C397" s="158"/>
      <c r="D397" s="156"/>
      <c r="E397" s="157"/>
      <c r="F397" s="163"/>
      <c r="G397" s="6"/>
    </row>
    <row r="398" spans="1:7" ht="15.5">
      <c r="A398" s="40"/>
      <c r="B398" s="164"/>
      <c r="C398" s="158"/>
      <c r="D398" s="156"/>
      <c r="E398" s="157"/>
      <c r="F398" s="163"/>
      <c r="G398" s="6"/>
    </row>
    <row r="399" spans="1:7" ht="15.5">
      <c r="A399" s="40"/>
      <c r="B399" s="164"/>
      <c r="C399" s="158"/>
      <c r="D399" s="156"/>
      <c r="E399" s="157"/>
      <c r="F399" s="163"/>
      <c r="G399" s="6"/>
    </row>
    <row r="400" spans="1:7" ht="15.5">
      <c r="A400" s="40"/>
      <c r="B400" s="164"/>
      <c r="C400" s="158"/>
      <c r="D400" s="156"/>
      <c r="E400" s="157"/>
      <c r="F400" s="163"/>
      <c r="G400" s="6"/>
    </row>
    <row r="401" spans="1:7" ht="15.5">
      <c r="A401" s="40"/>
      <c r="B401" s="164"/>
      <c r="C401" s="158"/>
      <c r="D401" s="156"/>
      <c r="E401" s="157"/>
      <c r="F401" s="163"/>
      <c r="G401" s="6"/>
    </row>
    <row r="402" spans="1:7" ht="15.5">
      <c r="A402" s="40"/>
      <c r="B402" s="164"/>
      <c r="C402" s="158"/>
      <c r="D402" s="156"/>
      <c r="E402" s="157"/>
      <c r="F402" s="163"/>
      <c r="G402" s="6"/>
    </row>
    <row r="403" spans="1:7" ht="15.5">
      <c r="A403" s="40"/>
      <c r="B403" s="164"/>
      <c r="C403" s="158"/>
      <c r="D403" s="156"/>
      <c r="E403" s="157"/>
      <c r="F403" s="163"/>
      <c r="G403" s="6"/>
    </row>
    <row r="404" spans="1:7" ht="15.5">
      <c r="A404" s="40"/>
      <c r="B404" s="164"/>
      <c r="C404" s="158"/>
      <c r="D404" s="156"/>
      <c r="E404" s="157"/>
      <c r="F404" s="163"/>
      <c r="G404" s="6"/>
    </row>
    <row r="405" spans="1:7" ht="15.5">
      <c r="A405" s="40"/>
      <c r="B405" s="164"/>
      <c r="C405" s="158"/>
      <c r="D405" s="156"/>
      <c r="E405" s="157"/>
      <c r="F405" s="163"/>
      <c r="G405" s="6"/>
    </row>
    <row r="406" spans="1:7" ht="15.5">
      <c r="A406" s="40"/>
      <c r="B406" s="164"/>
      <c r="C406" s="158"/>
      <c r="D406" s="156"/>
      <c r="E406" s="157"/>
      <c r="F406" s="163"/>
      <c r="G406" s="6"/>
    </row>
    <row r="407" spans="1:7" ht="15.5">
      <c r="A407" s="40"/>
      <c r="B407" s="164"/>
      <c r="C407" s="158"/>
      <c r="D407" s="156"/>
      <c r="E407" s="157"/>
      <c r="F407" s="163"/>
      <c r="G407" s="6"/>
    </row>
    <row r="408" spans="1:7" ht="15.5">
      <c r="A408" s="40"/>
      <c r="B408" s="164"/>
      <c r="C408" s="158"/>
      <c r="D408" s="156"/>
      <c r="E408" s="157"/>
      <c r="F408" s="163"/>
      <c r="G408" s="6"/>
    </row>
    <row r="409" spans="1:7" ht="15.5">
      <c r="A409" s="40"/>
      <c r="B409" s="164"/>
      <c r="C409" s="158"/>
      <c r="D409" s="156"/>
      <c r="E409" s="157"/>
      <c r="F409" s="163"/>
      <c r="G409" s="6"/>
    </row>
    <row r="410" spans="1:7" ht="15.5">
      <c r="A410" s="40"/>
      <c r="B410" s="164"/>
      <c r="C410" s="158"/>
      <c r="D410" s="156"/>
      <c r="E410" s="157"/>
      <c r="F410" s="163"/>
      <c r="G410" s="6"/>
    </row>
    <row r="411" spans="1:7" ht="15.5">
      <c r="A411" s="40"/>
      <c r="B411" s="164"/>
      <c r="C411" s="158"/>
      <c r="D411" s="156"/>
      <c r="E411" s="157"/>
      <c r="F411" s="163"/>
      <c r="G411" s="6"/>
    </row>
    <row r="412" spans="1:7" ht="15.5">
      <c r="A412" s="40"/>
      <c r="B412" s="164"/>
      <c r="C412" s="158"/>
      <c r="D412" s="156"/>
      <c r="E412" s="157"/>
      <c r="F412" s="163"/>
      <c r="G412" s="6"/>
    </row>
    <row r="413" spans="1:7" ht="15.5">
      <c r="A413" s="40"/>
      <c r="B413" s="164"/>
      <c r="C413" s="158"/>
      <c r="D413" s="156"/>
      <c r="E413" s="157"/>
      <c r="F413" s="163"/>
      <c r="G413" s="6"/>
    </row>
    <row r="414" spans="1:7" ht="15.5">
      <c r="A414" s="40"/>
      <c r="B414" s="164"/>
      <c r="C414" s="158"/>
      <c r="D414" s="156"/>
      <c r="E414" s="157"/>
      <c r="F414" s="163"/>
      <c r="G414" s="6"/>
    </row>
    <row r="415" spans="1:7" ht="15.5">
      <c r="A415" s="40"/>
      <c r="B415" s="164"/>
      <c r="C415" s="158"/>
      <c r="D415" s="156"/>
      <c r="E415" s="157"/>
      <c r="F415" s="163"/>
      <c r="G415" s="6"/>
    </row>
    <row r="416" spans="1:7" ht="15.5">
      <c r="A416" s="40"/>
      <c r="B416" s="164"/>
      <c r="C416" s="158"/>
      <c r="D416" s="156"/>
      <c r="E416" s="157"/>
      <c r="F416" s="163"/>
      <c r="G416" s="6"/>
    </row>
    <row r="417" spans="1:7" ht="15.5">
      <c r="A417" s="40"/>
      <c r="B417" s="164"/>
      <c r="C417" s="158"/>
      <c r="D417" s="156"/>
      <c r="E417" s="157"/>
      <c r="F417" s="163"/>
      <c r="G417" s="6"/>
    </row>
    <row r="418" spans="1:7" ht="15.5">
      <c r="A418" s="40"/>
      <c r="B418" s="164"/>
      <c r="C418" s="158"/>
      <c r="D418" s="156"/>
      <c r="E418" s="157"/>
      <c r="F418" s="163"/>
      <c r="G418" s="6"/>
    </row>
    <row r="419" spans="1:7" ht="15.5">
      <c r="A419" s="40"/>
      <c r="B419" s="164"/>
      <c r="C419" s="158"/>
      <c r="D419" s="156"/>
      <c r="E419" s="157"/>
      <c r="F419" s="163"/>
      <c r="G419" s="6"/>
    </row>
    <row r="420" spans="1:7" ht="15.5">
      <c r="A420" s="40"/>
      <c r="B420" s="164"/>
      <c r="C420" s="158"/>
      <c r="D420" s="156"/>
      <c r="E420" s="157"/>
      <c r="F420" s="163"/>
      <c r="G420" s="6"/>
    </row>
    <row r="421" spans="1:7" ht="15.5">
      <c r="A421" s="40"/>
      <c r="B421" s="164"/>
      <c r="C421" s="158"/>
      <c r="D421" s="156"/>
      <c r="E421" s="157"/>
      <c r="F421" s="163"/>
      <c r="G421" s="6"/>
    </row>
    <row r="422" spans="1:7" ht="15.5">
      <c r="A422" s="40"/>
      <c r="B422" s="164"/>
      <c r="C422" s="158"/>
      <c r="D422" s="156"/>
      <c r="E422" s="157"/>
      <c r="F422" s="163"/>
      <c r="G422" s="6"/>
    </row>
    <row r="423" spans="1:7" ht="15.5">
      <c r="A423" s="40"/>
      <c r="B423" s="164"/>
      <c r="C423" s="158"/>
      <c r="D423" s="156"/>
      <c r="E423" s="157"/>
      <c r="F423" s="163"/>
      <c r="G423" s="6"/>
    </row>
    <row r="424" spans="1:7" ht="15.5">
      <c r="A424" s="40"/>
      <c r="B424" s="164"/>
      <c r="C424" s="158"/>
      <c r="D424" s="156"/>
      <c r="E424" s="157"/>
      <c r="F424" s="163"/>
      <c r="G424" s="6"/>
    </row>
    <row r="425" spans="1:7" ht="15.5">
      <c r="A425" s="40"/>
      <c r="B425" s="164"/>
      <c r="C425" s="158"/>
      <c r="D425" s="156"/>
      <c r="E425" s="157"/>
      <c r="F425" s="163"/>
      <c r="G425" s="6"/>
    </row>
    <row r="426" spans="1:7" ht="15.5">
      <c r="A426" s="40"/>
      <c r="B426" s="164"/>
      <c r="C426" s="158"/>
      <c r="D426" s="156"/>
      <c r="E426" s="157"/>
      <c r="F426" s="163"/>
      <c r="G426" s="6"/>
    </row>
    <row r="427" spans="1:7" ht="15.5">
      <c r="A427" s="40"/>
      <c r="B427" s="164"/>
      <c r="C427" s="158"/>
      <c r="D427" s="156"/>
      <c r="E427" s="157"/>
      <c r="F427" s="163"/>
      <c r="G427" s="6"/>
    </row>
    <row r="428" spans="1:7" ht="15.5">
      <c r="A428" s="40"/>
      <c r="B428" s="164"/>
      <c r="C428" s="158"/>
      <c r="D428" s="156"/>
      <c r="E428" s="157"/>
      <c r="F428" s="163"/>
      <c r="G428" s="6"/>
    </row>
    <row r="429" spans="1:7" ht="15.5">
      <c r="A429" s="40"/>
      <c r="B429" s="164"/>
      <c r="C429" s="158"/>
      <c r="D429" s="156"/>
      <c r="E429" s="157"/>
      <c r="F429" s="163"/>
      <c r="G429" s="6"/>
    </row>
    <row r="430" spans="1:7" ht="15.5">
      <c r="A430" s="40"/>
      <c r="B430" s="164"/>
      <c r="C430" s="158"/>
      <c r="D430" s="156"/>
      <c r="E430" s="157"/>
      <c r="F430" s="163"/>
      <c r="G430" s="6"/>
    </row>
    <row r="431" spans="1:7" ht="15.5">
      <c r="A431" s="40"/>
      <c r="B431" s="164"/>
      <c r="C431" s="158"/>
      <c r="D431" s="156"/>
      <c r="E431" s="157"/>
      <c r="F431" s="163"/>
      <c r="G431" s="6"/>
    </row>
    <row r="432" spans="1:7" ht="15.5">
      <c r="A432" s="40"/>
      <c r="B432" s="164"/>
      <c r="C432" s="158"/>
      <c r="D432" s="156"/>
      <c r="E432" s="157"/>
      <c r="F432" s="163"/>
      <c r="G432" s="6"/>
    </row>
    <row r="433" spans="1:7" ht="15.5">
      <c r="A433" s="40"/>
      <c r="B433" s="164"/>
      <c r="C433" s="158"/>
      <c r="D433" s="156"/>
      <c r="E433" s="157"/>
      <c r="F433" s="163"/>
      <c r="G433" s="6"/>
    </row>
    <row r="434" spans="1:7" ht="15.5">
      <c r="A434" s="40"/>
      <c r="B434" s="164"/>
      <c r="C434" s="158"/>
      <c r="D434" s="156"/>
      <c r="E434" s="157"/>
      <c r="F434" s="163"/>
      <c r="G434" s="6"/>
    </row>
    <row r="435" spans="1:7" ht="15.5">
      <c r="A435" s="40"/>
      <c r="B435" s="164"/>
      <c r="C435" s="158"/>
      <c r="D435" s="156"/>
      <c r="E435" s="157"/>
      <c r="F435" s="163"/>
      <c r="G435" s="6"/>
    </row>
    <row r="436" spans="1:7" ht="15.5">
      <c r="A436" s="40"/>
      <c r="B436" s="164"/>
      <c r="C436" s="158"/>
      <c r="D436" s="156"/>
      <c r="E436" s="157"/>
      <c r="F436" s="163"/>
      <c r="G436" s="6"/>
    </row>
    <row r="437" spans="1:7" ht="15.5">
      <c r="A437" s="40"/>
      <c r="B437" s="164"/>
      <c r="C437" s="158"/>
      <c r="D437" s="156"/>
      <c r="E437" s="157"/>
      <c r="F437" s="163"/>
      <c r="G437" s="6"/>
    </row>
    <row r="438" spans="1:7" ht="15.5">
      <c r="A438" s="40"/>
      <c r="B438" s="164"/>
      <c r="C438" s="158"/>
      <c r="D438" s="156"/>
      <c r="E438" s="157"/>
      <c r="F438" s="163"/>
      <c r="G438" s="6"/>
    </row>
    <row r="439" spans="1:7" ht="15.5">
      <c r="A439" s="40"/>
      <c r="B439" s="164"/>
      <c r="C439" s="158"/>
      <c r="D439" s="156"/>
      <c r="E439" s="157"/>
      <c r="F439" s="163"/>
      <c r="G439" s="6"/>
    </row>
    <row r="440" spans="1:7" ht="15.5">
      <c r="A440" s="40"/>
      <c r="B440" s="164"/>
      <c r="C440" s="158"/>
      <c r="D440" s="156"/>
      <c r="E440" s="157"/>
      <c r="F440" s="163"/>
      <c r="G440" s="6"/>
    </row>
    <row r="441" spans="1:7" ht="15.5">
      <c r="A441" s="40"/>
      <c r="B441" s="164"/>
      <c r="C441" s="158"/>
      <c r="D441" s="156"/>
      <c r="E441" s="157"/>
      <c r="F441" s="163"/>
      <c r="G441" s="6"/>
    </row>
    <row r="442" spans="1:7" ht="15.5">
      <c r="A442" s="40"/>
      <c r="B442" s="164"/>
      <c r="C442" s="158"/>
      <c r="D442" s="156"/>
      <c r="E442" s="157"/>
      <c r="F442" s="163"/>
      <c r="G442" s="6"/>
    </row>
    <row r="443" spans="1:7" ht="15.5">
      <c r="A443" s="40"/>
      <c r="B443" s="164"/>
      <c r="C443" s="158"/>
      <c r="D443" s="156"/>
      <c r="E443" s="157"/>
      <c r="F443" s="163"/>
      <c r="G443" s="6"/>
    </row>
    <row r="444" spans="1:7" ht="15.5">
      <c r="A444" s="40"/>
      <c r="B444" s="164"/>
      <c r="C444" s="158"/>
      <c r="D444" s="156"/>
      <c r="E444" s="157"/>
      <c r="F444" s="163"/>
      <c r="G444" s="6"/>
    </row>
    <row r="445" spans="1:7" ht="15.5">
      <c r="A445" s="40"/>
      <c r="B445" s="164"/>
      <c r="C445" s="158"/>
      <c r="D445" s="156"/>
      <c r="E445" s="157"/>
      <c r="F445" s="163"/>
      <c r="G445" s="6"/>
    </row>
    <row r="446" spans="1:7" ht="15.5">
      <c r="A446" s="40"/>
      <c r="B446" s="164"/>
      <c r="C446" s="158"/>
      <c r="D446" s="156"/>
      <c r="E446" s="157"/>
      <c r="F446" s="163"/>
      <c r="G446" s="6"/>
    </row>
    <row r="447" spans="1:7" ht="15.5">
      <c r="A447" s="40"/>
      <c r="B447" s="164"/>
      <c r="C447" s="158"/>
      <c r="D447" s="156"/>
      <c r="E447" s="157"/>
      <c r="F447" s="163"/>
      <c r="G447" s="6"/>
    </row>
    <row r="448" spans="1:7" ht="15.5">
      <c r="A448" s="40"/>
      <c r="B448" s="164"/>
      <c r="C448" s="158"/>
      <c r="D448" s="156"/>
      <c r="E448" s="157"/>
      <c r="F448" s="163"/>
      <c r="G448" s="6"/>
    </row>
    <row r="449" spans="1:7" ht="15.5">
      <c r="A449" s="40"/>
      <c r="B449" s="164"/>
      <c r="C449" s="158"/>
      <c r="D449" s="156"/>
      <c r="E449" s="157"/>
      <c r="F449" s="163"/>
      <c r="G449" s="6"/>
    </row>
    <row r="450" spans="1:7" ht="15.5">
      <c r="A450" s="40"/>
      <c r="B450" s="164"/>
      <c r="C450" s="158"/>
      <c r="D450" s="156"/>
      <c r="E450" s="157"/>
      <c r="F450" s="163"/>
      <c r="G450" s="6"/>
    </row>
    <row r="451" spans="1:7" ht="15.5">
      <c r="A451" s="40"/>
      <c r="B451" s="164"/>
      <c r="C451" s="158"/>
      <c r="D451" s="156"/>
      <c r="E451" s="157"/>
      <c r="F451" s="163"/>
      <c r="G451" s="6"/>
    </row>
    <row r="452" spans="1:7" ht="15.5">
      <c r="A452" s="40"/>
      <c r="B452" s="164"/>
      <c r="C452" s="158"/>
      <c r="D452" s="156"/>
      <c r="E452" s="157"/>
      <c r="F452" s="163"/>
      <c r="G452" s="6"/>
    </row>
    <row r="453" spans="1:7" ht="15.5">
      <c r="A453" s="40"/>
      <c r="B453" s="164"/>
      <c r="C453" s="158"/>
      <c r="D453" s="156"/>
      <c r="E453" s="157"/>
      <c r="F453" s="163"/>
      <c r="G453" s="6"/>
    </row>
    <row r="454" spans="1:7" ht="15.5">
      <c r="A454" s="40"/>
      <c r="B454" s="164"/>
      <c r="C454" s="158"/>
      <c r="D454" s="156"/>
      <c r="E454" s="157"/>
      <c r="F454" s="163"/>
      <c r="G454" s="6"/>
    </row>
    <row r="455" spans="1:7" ht="15.5">
      <c r="A455" s="40"/>
      <c r="B455" s="164"/>
      <c r="C455" s="158"/>
      <c r="D455" s="156"/>
      <c r="E455" s="157"/>
      <c r="F455" s="163"/>
      <c r="G455" s="6"/>
    </row>
    <row r="456" spans="1:7" ht="15.5">
      <c r="A456" s="40"/>
      <c r="B456" s="164"/>
      <c r="C456" s="158"/>
      <c r="D456" s="156"/>
      <c r="E456" s="157"/>
      <c r="F456" s="163"/>
      <c r="G456" s="6"/>
    </row>
    <row r="457" spans="1:7" ht="15.5">
      <c r="A457" s="40"/>
      <c r="B457" s="164"/>
      <c r="C457" s="158"/>
      <c r="D457" s="156"/>
      <c r="E457" s="157"/>
      <c r="F457" s="163"/>
      <c r="G457" s="6"/>
    </row>
    <row r="458" spans="1:7" ht="15.5">
      <c r="A458" s="40"/>
      <c r="B458" s="164"/>
      <c r="C458" s="158"/>
      <c r="D458" s="156"/>
      <c r="E458" s="157"/>
      <c r="F458" s="163"/>
      <c r="G458" s="6"/>
    </row>
    <row r="459" spans="1:7" ht="15.5">
      <c r="A459" s="40"/>
      <c r="B459" s="164"/>
      <c r="C459" s="158"/>
      <c r="D459" s="156"/>
      <c r="E459" s="157"/>
      <c r="F459" s="163"/>
      <c r="G459" s="6"/>
    </row>
    <row r="460" spans="1:7" ht="15.5">
      <c r="A460" s="40"/>
      <c r="B460" s="164"/>
      <c r="C460" s="158"/>
      <c r="D460" s="156"/>
      <c r="E460" s="157"/>
      <c r="F460" s="163"/>
      <c r="G460" s="6"/>
    </row>
    <row r="461" spans="1:7" ht="15.5">
      <c r="A461" s="40"/>
      <c r="B461" s="164"/>
      <c r="C461" s="158"/>
      <c r="D461" s="156"/>
      <c r="E461" s="157"/>
      <c r="F461" s="163"/>
      <c r="G461" s="6"/>
    </row>
    <row r="462" spans="1:7" ht="15.5">
      <c r="A462" s="40"/>
      <c r="B462" s="164"/>
      <c r="C462" s="158"/>
      <c r="D462" s="156"/>
      <c r="E462" s="157"/>
      <c r="F462" s="163"/>
      <c r="G462" s="6"/>
    </row>
    <row r="463" spans="1:7" ht="15.5">
      <c r="A463" s="40"/>
      <c r="B463" s="164"/>
      <c r="C463" s="158"/>
      <c r="D463" s="156"/>
      <c r="E463" s="157"/>
      <c r="F463" s="163"/>
      <c r="G463" s="6"/>
    </row>
    <row r="464" spans="1:7" ht="15.5">
      <c r="A464" s="40"/>
      <c r="B464" s="164"/>
      <c r="C464" s="158"/>
      <c r="D464" s="156"/>
      <c r="E464" s="157"/>
      <c r="F464" s="163"/>
      <c r="G464" s="6"/>
    </row>
    <row r="465" spans="1:7" ht="15.5">
      <c r="A465" s="40"/>
      <c r="B465" s="164"/>
      <c r="C465" s="158"/>
      <c r="D465" s="156"/>
      <c r="E465" s="157"/>
      <c r="F465" s="163"/>
      <c r="G465" s="6"/>
    </row>
    <row r="466" spans="1:7" ht="15.5">
      <c r="A466" s="40"/>
      <c r="B466" s="164"/>
      <c r="C466" s="158"/>
      <c r="D466" s="156"/>
      <c r="E466" s="157"/>
      <c r="F466" s="163"/>
      <c r="G466" s="6"/>
    </row>
    <row r="467" spans="1:7" ht="15.5">
      <c r="A467" s="40"/>
      <c r="B467" s="164"/>
      <c r="C467" s="158"/>
      <c r="D467" s="156"/>
      <c r="E467" s="157"/>
      <c r="F467" s="163"/>
      <c r="G467" s="6"/>
    </row>
    <row r="468" spans="1:7" ht="15.5">
      <c r="A468" s="40"/>
      <c r="B468" s="164"/>
      <c r="C468" s="158"/>
      <c r="D468" s="156"/>
      <c r="E468" s="157"/>
      <c r="F468" s="163"/>
      <c r="G468" s="6"/>
    </row>
    <row r="469" spans="1:7" ht="15.5">
      <c r="A469" s="40"/>
      <c r="B469" s="164"/>
      <c r="C469" s="158"/>
      <c r="D469" s="156"/>
      <c r="E469" s="157"/>
      <c r="F469" s="163"/>
      <c r="G469" s="6"/>
    </row>
    <row r="470" spans="1:7" ht="15.5">
      <c r="A470" s="40"/>
      <c r="B470" s="164"/>
      <c r="C470" s="158"/>
      <c r="D470" s="156"/>
      <c r="E470" s="157"/>
      <c r="F470" s="163"/>
      <c r="G470" s="6"/>
    </row>
    <row r="471" spans="1:7" ht="15.5">
      <c r="A471" s="40"/>
      <c r="B471" s="164"/>
      <c r="C471" s="158"/>
      <c r="D471" s="156"/>
      <c r="E471" s="157"/>
      <c r="F471" s="163"/>
      <c r="G471" s="6"/>
    </row>
    <row r="472" spans="1:7" ht="15.5">
      <c r="A472" s="40"/>
      <c r="B472" s="164"/>
      <c r="C472" s="158"/>
      <c r="D472" s="156"/>
      <c r="E472" s="157"/>
      <c r="F472" s="163"/>
      <c r="G472" s="6"/>
    </row>
    <row r="473" spans="1:7" ht="15.5">
      <c r="A473" s="40"/>
      <c r="B473" s="164"/>
      <c r="C473" s="158"/>
      <c r="D473" s="156"/>
      <c r="E473" s="157"/>
      <c r="F473" s="163"/>
      <c r="G473" s="6"/>
    </row>
    <row r="474" spans="1:7" ht="15.5">
      <c r="A474" s="40"/>
      <c r="B474" s="164"/>
      <c r="C474" s="158"/>
      <c r="D474" s="156"/>
      <c r="E474" s="157"/>
      <c r="F474" s="163"/>
      <c r="G474" s="6"/>
    </row>
    <row r="475" spans="1:7" ht="15.5">
      <c r="A475" s="40"/>
      <c r="B475" s="164"/>
      <c r="C475" s="158"/>
      <c r="D475" s="156"/>
      <c r="E475" s="157"/>
      <c r="F475" s="163"/>
      <c r="G475" s="6"/>
    </row>
    <row r="476" spans="1:7" ht="15.5">
      <c r="A476" s="40"/>
      <c r="B476" s="164"/>
      <c r="C476" s="158"/>
      <c r="D476" s="156"/>
      <c r="E476" s="157"/>
      <c r="F476" s="163"/>
      <c r="G476" s="6"/>
    </row>
    <row r="477" spans="1:7" ht="15.5">
      <c r="A477" s="40"/>
      <c r="B477" s="164"/>
      <c r="C477" s="158"/>
      <c r="D477" s="156"/>
      <c r="E477" s="157"/>
      <c r="F477" s="163"/>
      <c r="G477" s="6"/>
    </row>
    <row r="478" spans="1:7" ht="15.5">
      <c r="A478" s="40"/>
      <c r="B478" s="164"/>
      <c r="C478" s="158"/>
      <c r="D478" s="156"/>
      <c r="E478" s="157"/>
      <c r="F478" s="163"/>
      <c r="G478" s="6"/>
    </row>
    <row r="479" spans="1:7" ht="15.5">
      <c r="A479" s="40"/>
      <c r="B479" s="164"/>
      <c r="C479" s="158"/>
      <c r="D479" s="156"/>
      <c r="E479" s="157"/>
      <c r="F479" s="163"/>
      <c r="G479" s="6"/>
    </row>
    <row r="480" spans="1:7" ht="15.5">
      <c r="A480" s="40"/>
      <c r="B480" s="164"/>
      <c r="C480" s="158"/>
      <c r="D480" s="156"/>
      <c r="E480" s="157"/>
      <c r="F480" s="163"/>
      <c r="G480" s="6"/>
    </row>
    <row r="481" spans="1:7" ht="15.5">
      <c r="A481" s="40"/>
      <c r="B481" s="164"/>
      <c r="C481" s="158"/>
      <c r="D481" s="156"/>
      <c r="E481" s="157"/>
      <c r="F481" s="163"/>
      <c r="G481" s="6"/>
    </row>
    <row r="482" spans="1:7" ht="15.5">
      <c r="A482" s="40"/>
      <c r="B482" s="164"/>
      <c r="C482" s="158"/>
      <c r="D482" s="156"/>
      <c r="E482" s="157"/>
      <c r="F482" s="163"/>
      <c r="G482" s="6"/>
    </row>
    <row r="483" spans="1:7" ht="15.5">
      <c r="A483" s="40"/>
      <c r="B483" s="164"/>
      <c r="C483" s="158"/>
      <c r="D483" s="156"/>
      <c r="E483" s="157"/>
      <c r="F483" s="163"/>
      <c r="G483" s="6"/>
    </row>
    <row r="484" spans="1:7" ht="15.5">
      <c r="A484" s="40"/>
      <c r="B484" s="164"/>
      <c r="C484" s="158"/>
      <c r="D484" s="156"/>
      <c r="E484" s="157"/>
      <c r="F484" s="163"/>
      <c r="G484" s="6"/>
    </row>
    <row r="485" spans="1:7" ht="15.5">
      <c r="A485" s="40"/>
      <c r="B485" s="164"/>
      <c r="C485" s="158"/>
      <c r="D485" s="156"/>
      <c r="E485" s="157"/>
      <c r="F485" s="163"/>
      <c r="G485" s="6"/>
    </row>
    <row r="486" spans="1:7" ht="15.5">
      <c r="A486" s="40"/>
      <c r="B486" s="164"/>
      <c r="C486" s="158"/>
      <c r="D486" s="156"/>
      <c r="E486" s="157"/>
      <c r="F486" s="163"/>
      <c r="G486" s="6"/>
    </row>
    <row r="487" spans="1:7" ht="15.5">
      <c r="A487" s="40"/>
      <c r="B487" s="164"/>
      <c r="C487" s="158"/>
      <c r="D487" s="156"/>
      <c r="E487" s="157"/>
      <c r="F487" s="163"/>
      <c r="G487" s="6"/>
    </row>
    <row r="488" spans="1:7" ht="15.5">
      <c r="A488" s="40"/>
      <c r="B488" s="164"/>
      <c r="C488" s="158"/>
      <c r="D488" s="156"/>
      <c r="E488" s="157"/>
      <c r="F488" s="163"/>
      <c r="G488" s="6"/>
    </row>
    <row r="489" spans="1:7" ht="15.5">
      <c r="A489" s="40"/>
      <c r="B489" s="164"/>
      <c r="C489" s="158"/>
      <c r="D489" s="156"/>
      <c r="E489" s="157"/>
      <c r="F489" s="163"/>
      <c r="G489" s="6"/>
    </row>
    <row r="490" spans="1:7" ht="15.5">
      <c r="A490" s="40"/>
      <c r="B490" s="164"/>
      <c r="C490" s="158"/>
      <c r="D490" s="156"/>
      <c r="E490" s="157"/>
      <c r="F490" s="163"/>
      <c r="G490" s="6"/>
    </row>
    <row r="491" spans="1:7" ht="15.5">
      <c r="A491" s="40"/>
      <c r="B491" s="164"/>
      <c r="C491" s="158"/>
      <c r="D491" s="156"/>
      <c r="E491" s="157"/>
      <c r="F491" s="163"/>
      <c r="G491" s="6"/>
    </row>
    <row r="492" spans="1:7" ht="15.5">
      <c r="A492" s="40"/>
      <c r="B492" s="164"/>
      <c r="C492" s="158"/>
      <c r="D492" s="156"/>
      <c r="E492" s="157"/>
      <c r="F492" s="163"/>
      <c r="G492" s="6"/>
    </row>
    <row r="493" spans="1:7" ht="15.5">
      <c r="A493" s="40"/>
      <c r="B493" s="164"/>
      <c r="C493" s="158"/>
      <c r="D493" s="156"/>
      <c r="E493" s="157"/>
      <c r="F493" s="163"/>
      <c r="G493" s="6"/>
    </row>
    <row r="494" spans="1:7" ht="15.5">
      <c r="A494" s="40"/>
      <c r="B494" s="164"/>
      <c r="C494" s="158"/>
      <c r="D494" s="156"/>
      <c r="E494" s="157"/>
      <c r="F494" s="163"/>
      <c r="G494" s="6"/>
    </row>
    <row r="495" spans="1:7" ht="15.5">
      <c r="A495" s="40"/>
      <c r="B495" s="164"/>
      <c r="C495" s="158"/>
      <c r="D495" s="156"/>
      <c r="E495" s="157"/>
      <c r="F495" s="163"/>
      <c r="G495" s="6"/>
    </row>
    <row r="496" spans="1:7" ht="15.5">
      <c r="A496" s="40"/>
      <c r="B496" s="164"/>
      <c r="C496" s="158"/>
      <c r="D496" s="156"/>
      <c r="E496" s="157"/>
      <c r="F496" s="163"/>
      <c r="G496" s="6"/>
    </row>
    <row r="497" spans="1:7" ht="15.5">
      <c r="A497" s="40"/>
      <c r="B497" s="164"/>
      <c r="C497" s="158"/>
      <c r="D497" s="156"/>
      <c r="E497" s="157"/>
      <c r="F497" s="163"/>
      <c r="G497" s="6"/>
    </row>
    <row r="498" spans="1:7" ht="15.5">
      <c r="A498" s="40"/>
      <c r="B498" s="164"/>
      <c r="C498" s="158"/>
      <c r="D498" s="156"/>
      <c r="E498" s="157"/>
      <c r="F498" s="163"/>
      <c r="G498" s="6"/>
    </row>
    <row r="499" spans="1:7" ht="15.5">
      <c r="A499" s="40"/>
      <c r="B499" s="164"/>
      <c r="C499" s="158"/>
      <c r="D499" s="156"/>
      <c r="E499" s="157"/>
      <c r="F499" s="163"/>
      <c r="G499" s="6"/>
    </row>
    <row r="500" spans="1:7" ht="15.5">
      <c r="A500" s="40"/>
      <c r="B500" s="164"/>
      <c r="C500" s="158"/>
      <c r="D500" s="156"/>
      <c r="E500" s="157"/>
      <c r="F500" s="163"/>
      <c r="G500" s="6"/>
    </row>
    <row r="501" spans="1:7" ht="15.5">
      <c r="A501" s="40"/>
      <c r="B501" s="164"/>
      <c r="C501" s="158"/>
      <c r="D501" s="156"/>
      <c r="E501" s="157"/>
      <c r="F501" s="163"/>
      <c r="G501" s="6"/>
    </row>
    <row r="502" spans="1:7" ht="15.5">
      <c r="A502" s="40"/>
      <c r="B502" s="164"/>
      <c r="C502" s="158"/>
      <c r="D502" s="156"/>
      <c r="E502" s="157"/>
      <c r="F502" s="163"/>
      <c r="G502" s="6"/>
    </row>
    <row r="503" spans="1:7" ht="15.5">
      <c r="A503" s="40"/>
      <c r="B503" s="164"/>
      <c r="C503" s="158"/>
      <c r="D503" s="156"/>
      <c r="E503" s="157"/>
      <c r="F503" s="163"/>
      <c r="G503" s="6"/>
    </row>
    <row r="504" spans="1:7" ht="15.5">
      <c r="A504" s="40"/>
      <c r="B504" s="164"/>
      <c r="C504" s="158"/>
      <c r="D504" s="156"/>
      <c r="E504" s="157"/>
      <c r="F504" s="163"/>
      <c r="G504" s="6"/>
    </row>
    <row r="505" spans="1:7" ht="16" thickBot="1">
      <c r="A505" s="40"/>
      <c r="B505" s="155"/>
      <c r="C505" s="76"/>
      <c r="D505" s="77"/>
      <c r="E505" s="165"/>
      <c r="F505" s="163"/>
      <c r="G505" s="6"/>
    </row>
    <row r="506" spans="1:7" ht="16" thickBot="1">
      <c r="A506" s="40"/>
      <c r="B506" s="46"/>
      <c r="C506" s="45"/>
      <c r="D506" s="47"/>
      <c r="E506" s="47"/>
      <c r="F506" s="40"/>
      <c r="G506" s="6"/>
    </row>
    <row r="507" spans="1:7" ht="32.25" customHeight="1" thickBot="1">
      <c r="A507" s="40"/>
      <c r="B507" s="247" t="s">
        <v>87</v>
      </c>
      <c r="C507" s="248"/>
      <c r="D507" s="137">
        <f>SUM(D5:D505)</f>
        <v>0</v>
      </c>
      <c r="E507" s="138">
        <f>SUM(E5:E505)</f>
        <v>0</v>
      </c>
      <c r="F507" s="144"/>
      <c r="G507" s="6"/>
    </row>
    <row r="508" spans="1:7" ht="15">
      <c r="A508" s="40"/>
      <c r="B508" s="48"/>
      <c r="C508" s="48"/>
      <c r="D508" s="49"/>
      <c r="E508" s="49"/>
      <c r="F508" s="40"/>
      <c r="G508" s="6"/>
    </row>
    <row r="509" spans="1:7" ht="15.5">
      <c r="A509" s="40"/>
      <c r="B509" s="148" t="s">
        <v>32</v>
      </c>
      <c r="C509" s="51" t="s">
        <v>35</v>
      </c>
      <c r="D509" s="50"/>
      <c r="E509" s="52"/>
      <c r="F509" s="40"/>
      <c r="G509" s="6"/>
    </row>
    <row r="510" spans="1:7" ht="15.5">
      <c r="A510" s="40"/>
      <c r="B510" s="50"/>
      <c r="C510" s="51" t="s">
        <v>36</v>
      </c>
      <c r="D510" s="50"/>
      <c r="E510" s="52"/>
      <c r="F510" s="40"/>
      <c r="G510" s="6"/>
    </row>
    <row r="511" spans="1:7" ht="15.5">
      <c r="A511" s="40"/>
      <c r="B511" s="50"/>
      <c r="C511" s="51" t="s">
        <v>37</v>
      </c>
      <c r="D511" s="50"/>
      <c r="E511" s="52"/>
      <c r="F511" s="40"/>
      <c r="G511" s="6"/>
    </row>
    <row r="512" spans="1:7" ht="15.5">
      <c r="A512" s="40"/>
      <c r="B512" s="149" t="s">
        <v>33</v>
      </c>
      <c r="C512" s="51" t="s">
        <v>34</v>
      </c>
      <c r="D512" s="50"/>
      <c r="E512" s="52"/>
      <c r="F512" s="40"/>
      <c r="G512" s="6"/>
    </row>
  </sheetData>
  <sheetProtection algorithmName="SHA-512" hashValue="Q4mLeErZkSqMdITHDraRtDIUuUvhJ42HNalttb3GQiRliOjXKoeilzXyjkNElisZF7wPrQt8NWxGs0QOeGUZJw==" saltValue="BsijjVSqhdDGyQWHX/Aa4Q==" spinCount="100000" sheet="1" formatCells="0" formatColumns="0" formatRows="0" insertColumns="0" insertRows="0" deleteColumns="0" deleteRows="0"/>
  <mergeCells count="1">
    <mergeCell ref="B507:C507"/>
  </mergeCells>
  <dataValidations count="1">
    <dataValidation type="list" allowBlank="1" showInputMessage="1" showErrorMessage="1" sqref="F5:F505" xr:uid="{A32CD51E-7BFE-4E2E-8A2E-22F110342262}">
      <formula1>"ostatní náklady, služby, osobní náklady"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workbookViewId="0">
      <selection activeCell="D55" sqref="D55"/>
    </sheetView>
  </sheetViews>
  <sheetFormatPr defaultColWidth="9.08984375" defaultRowHeight="13"/>
  <cols>
    <col min="1" max="1" width="3.90625" style="29" customWidth="1"/>
    <col min="2" max="2" width="14" style="29" customWidth="1"/>
    <col min="3" max="3" width="62.90625" style="29" customWidth="1"/>
    <col min="4" max="4" width="14.08984375" style="29" customWidth="1"/>
    <col min="5" max="5" width="6.54296875" style="29" customWidth="1"/>
    <col min="6" max="16384" width="9.08984375" style="29"/>
  </cols>
  <sheetData>
    <row r="1" spans="1:5" ht="25.5" customHeight="1">
      <c r="A1" s="28"/>
      <c r="B1" s="113" t="s">
        <v>53</v>
      </c>
      <c r="C1" s="53"/>
      <c r="D1" s="54"/>
      <c r="E1" s="32">
        <v>5</v>
      </c>
    </row>
    <row r="2" spans="1:5" ht="15" customHeight="1">
      <c r="A2" s="28"/>
      <c r="B2" s="28"/>
      <c r="C2" s="28"/>
      <c r="D2" s="28"/>
      <c r="E2" s="28"/>
    </row>
    <row r="3" spans="1:5" ht="33.75" customHeight="1" thickBot="1">
      <c r="A3" s="28"/>
      <c r="B3" s="30"/>
      <c r="C3" s="28"/>
      <c r="D3" s="28"/>
      <c r="E3" s="28"/>
    </row>
    <row r="4" spans="1:5" ht="51" customHeight="1">
      <c r="A4" s="28"/>
      <c r="B4" s="114" t="s">
        <v>11</v>
      </c>
      <c r="C4" s="115" t="s">
        <v>24</v>
      </c>
      <c r="D4" s="116" t="s">
        <v>54</v>
      </c>
      <c r="E4" s="28"/>
    </row>
    <row r="5" spans="1:5" ht="15" customHeight="1">
      <c r="A5" s="28"/>
      <c r="B5" s="117"/>
      <c r="C5" s="118"/>
      <c r="D5" s="141"/>
      <c r="E5" s="28"/>
    </row>
    <row r="6" spans="1:5" ht="15" customHeight="1">
      <c r="A6" s="28"/>
      <c r="B6" s="117"/>
      <c r="C6" s="118"/>
      <c r="D6" s="141"/>
      <c r="E6" s="28"/>
    </row>
    <row r="7" spans="1:5" ht="15" customHeight="1">
      <c r="A7" s="28"/>
      <c r="B7" s="117"/>
      <c r="C7" s="118"/>
      <c r="D7" s="141"/>
      <c r="E7" s="28"/>
    </row>
    <row r="8" spans="1:5" ht="15" customHeight="1">
      <c r="A8" s="28"/>
      <c r="B8" s="117"/>
      <c r="C8" s="118"/>
      <c r="D8" s="141"/>
      <c r="E8" s="28"/>
    </row>
    <row r="9" spans="1:5" ht="15" customHeight="1">
      <c r="A9" s="28"/>
      <c r="B9" s="117"/>
      <c r="C9" s="118"/>
      <c r="D9" s="141"/>
      <c r="E9" s="28"/>
    </row>
    <row r="10" spans="1:5" ht="15" customHeight="1">
      <c r="A10" s="28"/>
      <c r="B10" s="117"/>
      <c r="C10" s="118"/>
      <c r="D10" s="141"/>
      <c r="E10" s="28"/>
    </row>
    <row r="11" spans="1:5" ht="15" customHeight="1">
      <c r="A11" s="28"/>
      <c r="B11" s="117"/>
      <c r="C11" s="118"/>
      <c r="D11" s="141"/>
      <c r="E11" s="28"/>
    </row>
    <row r="12" spans="1:5" ht="15" customHeight="1">
      <c r="A12" s="28"/>
      <c r="B12" s="117"/>
      <c r="C12" s="118"/>
      <c r="D12" s="141"/>
      <c r="E12" s="28"/>
    </row>
    <row r="13" spans="1:5" ht="15" customHeight="1">
      <c r="A13" s="28"/>
      <c r="B13" s="117"/>
      <c r="C13" s="118"/>
      <c r="D13" s="141"/>
      <c r="E13" s="28"/>
    </row>
    <row r="14" spans="1:5" ht="15" customHeight="1">
      <c r="A14" s="28"/>
      <c r="B14" s="117"/>
      <c r="C14" s="118"/>
      <c r="D14" s="141"/>
      <c r="E14" s="28"/>
    </row>
    <row r="15" spans="1:5" ht="15" customHeight="1">
      <c r="A15" s="28"/>
      <c r="B15" s="117"/>
      <c r="C15" s="118"/>
      <c r="D15" s="141"/>
      <c r="E15" s="28"/>
    </row>
    <row r="16" spans="1:5" ht="15" customHeight="1">
      <c r="A16" s="28"/>
      <c r="B16" s="117"/>
      <c r="C16" s="118"/>
      <c r="D16" s="141"/>
      <c r="E16" s="28"/>
    </row>
    <row r="17" spans="1:5" ht="15" customHeight="1">
      <c r="A17" s="28"/>
      <c r="B17" s="117"/>
      <c r="C17" s="118"/>
      <c r="D17" s="141"/>
      <c r="E17" s="28"/>
    </row>
    <row r="18" spans="1:5" ht="15" customHeight="1">
      <c r="A18" s="28"/>
      <c r="B18" s="117"/>
      <c r="C18" s="118"/>
      <c r="D18" s="141"/>
      <c r="E18" s="28"/>
    </row>
    <row r="19" spans="1:5" ht="15" customHeight="1">
      <c r="A19" s="28"/>
      <c r="B19" s="117"/>
      <c r="C19" s="118"/>
      <c r="D19" s="141"/>
      <c r="E19" s="28"/>
    </row>
    <row r="20" spans="1:5" ht="15" customHeight="1">
      <c r="A20" s="28"/>
      <c r="B20" s="117"/>
      <c r="C20" s="118"/>
      <c r="D20" s="141"/>
      <c r="E20" s="28"/>
    </row>
    <row r="21" spans="1:5" ht="15" customHeight="1">
      <c r="A21" s="28"/>
      <c r="B21" s="117"/>
      <c r="C21" s="118"/>
      <c r="D21" s="141"/>
      <c r="E21" s="28"/>
    </row>
    <row r="22" spans="1:5" ht="15" customHeight="1">
      <c r="A22" s="28"/>
      <c r="B22" s="117"/>
      <c r="C22" s="118"/>
      <c r="D22" s="141"/>
      <c r="E22" s="28"/>
    </row>
    <row r="23" spans="1:5" ht="15" customHeight="1">
      <c r="A23" s="28"/>
      <c r="B23" s="117"/>
      <c r="C23" s="118"/>
      <c r="D23" s="141"/>
      <c r="E23" s="28"/>
    </row>
    <row r="24" spans="1:5" ht="15" customHeight="1">
      <c r="A24" s="28"/>
      <c r="B24" s="117"/>
      <c r="C24" s="118"/>
      <c r="D24" s="141"/>
      <c r="E24" s="28"/>
    </row>
    <row r="25" spans="1:5" ht="15" customHeight="1">
      <c r="A25" s="28"/>
      <c r="B25" s="117"/>
      <c r="C25" s="118"/>
      <c r="D25" s="141"/>
      <c r="E25" s="28"/>
    </row>
    <row r="26" spans="1:5" ht="15" customHeight="1">
      <c r="A26" s="28"/>
      <c r="B26" s="117"/>
      <c r="C26" s="118"/>
      <c r="D26" s="141"/>
      <c r="E26" s="28"/>
    </row>
    <row r="27" spans="1:5" ht="15" customHeight="1">
      <c r="A27" s="28"/>
      <c r="B27" s="117"/>
      <c r="C27" s="118"/>
      <c r="D27" s="141"/>
      <c r="E27" s="28"/>
    </row>
    <row r="28" spans="1:5" ht="15" customHeight="1">
      <c r="A28" s="28"/>
      <c r="B28" s="117"/>
      <c r="C28" s="118"/>
      <c r="D28" s="141"/>
      <c r="E28" s="28"/>
    </row>
    <row r="29" spans="1:5" ht="15" customHeight="1">
      <c r="A29" s="28"/>
      <c r="B29" s="117"/>
      <c r="C29" s="118"/>
      <c r="D29" s="141"/>
      <c r="E29" s="28"/>
    </row>
    <row r="30" spans="1:5" ht="15" customHeight="1">
      <c r="A30" s="28"/>
      <c r="B30" s="117"/>
      <c r="C30" s="118"/>
      <c r="D30" s="141"/>
      <c r="E30" s="28"/>
    </row>
    <row r="31" spans="1:5" ht="15" customHeight="1">
      <c r="A31" s="28"/>
      <c r="B31" s="117"/>
      <c r="C31" s="118"/>
      <c r="D31" s="141"/>
      <c r="E31" s="28"/>
    </row>
    <row r="32" spans="1:5" ht="15" customHeight="1">
      <c r="A32" s="28"/>
      <c r="B32" s="117"/>
      <c r="C32" s="118"/>
      <c r="D32" s="141"/>
      <c r="E32" s="28"/>
    </row>
    <row r="33" spans="1:5" ht="15" customHeight="1">
      <c r="A33" s="28"/>
      <c r="B33" s="117"/>
      <c r="C33" s="118"/>
      <c r="D33" s="141"/>
      <c r="E33" s="28"/>
    </row>
    <row r="34" spans="1:5" ht="15" customHeight="1">
      <c r="A34" s="28"/>
      <c r="B34" s="117"/>
      <c r="C34" s="118"/>
      <c r="D34" s="141"/>
      <c r="E34" s="28"/>
    </row>
    <row r="35" spans="1:5" ht="15" customHeight="1">
      <c r="A35" s="28"/>
      <c r="B35" s="117"/>
      <c r="C35" s="118"/>
      <c r="D35" s="141"/>
      <c r="E35" s="28"/>
    </row>
    <row r="36" spans="1:5" ht="15" customHeight="1">
      <c r="A36" s="28"/>
      <c r="B36" s="117"/>
      <c r="C36" s="118"/>
      <c r="D36" s="141"/>
      <c r="E36" s="28"/>
    </row>
    <row r="37" spans="1:5" ht="15" customHeight="1">
      <c r="A37" s="28"/>
      <c r="B37" s="117"/>
      <c r="C37" s="118"/>
      <c r="D37" s="141"/>
      <c r="E37" s="28"/>
    </row>
    <row r="38" spans="1:5" ht="15" customHeight="1">
      <c r="A38" s="28"/>
      <c r="B38" s="117"/>
      <c r="C38" s="118"/>
      <c r="D38" s="141"/>
      <c r="E38" s="28"/>
    </row>
    <row r="39" spans="1:5" ht="15" customHeight="1">
      <c r="A39" s="28"/>
      <c r="B39" s="117"/>
      <c r="C39" s="118"/>
      <c r="D39" s="141"/>
      <c r="E39" s="28"/>
    </row>
    <row r="40" spans="1:5" ht="15" customHeight="1">
      <c r="A40" s="28"/>
      <c r="B40" s="117"/>
      <c r="C40" s="118"/>
      <c r="D40" s="141"/>
      <c r="E40" s="28"/>
    </row>
    <row r="41" spans="1:5" ht="15" customHeight="1">
      <c r="A41" s="28"/>
      <c r="B41" s="117"/>
      <c r="C41" s="118"/>
      <c r="D41" s="141"/>
      <c r="E41" s="28"/>
    </row>
    <row r="42" spans="1:5" ht="15" customHeight="1">
      <c r="A42" s="28"/>
      <c r="B42" s="117"/>
      <c r="C42" s="118"/>
      <c r="D42" s="141"/>
      <c r="E42" s="28"/>
    </row>
    <row r="43" spans="1:5" ht="15" customHeight="1">
      <c r="A43" s="28"/>
      <c r="B43" s="117"/>
      <c r="C43" s="118"/>
      <c r="D43" s="141"/>
      <c r="E43" s="28"/>
    </row>
    <row r="44" spans="1:5" ht="15" customHeight="1">
      <c r="A44" s="28"/>
      <c r="B44" s="117"/>
      <c r="C44" s="118"/>
      <c r="D44" s="141"/>
      <c r="E44" s="28"/>
    </row>
    <row r="45" spans="1:5" ht="15" customHeight="1">
      <c r="A45" s="28"/>
      <c r="B45" s="117"/>
      <c r="C45" s="118"/>
      <c r="D45" s="141"/>
      <c r="E45" s="28"/>
    </row>
    <row r="46" spans="1:5" ht="15" customHeight="1">
      <c r="A46" s="28"/>
      <c r="B46" s="117"/>
      <c r="C46" s="118"/>
      <c r="D46" s="141"/>
      <c r="E46" s="28"/>
    </row>
    <row r="47" spans="1:5" ht="15" customHeight="1">
      <c r="A47" s="28"/>
      <c r="B47" s="117"/>
      <c r="C47" s="118"/>
      <c r="D47" s="141"/>
      <c r="E47" s="28"/>
    </row>
    <row r="48" spans="1:5" ht="15" customHeight="1">
      <c r="A48" s="28"/>
      <c r="B48" s="117"/>
      <c r="C48" s="118"/>
      <c r="D48" s="141"/>
      <c r="E48" s="28"/>
    </row>
    <row r="49" spans="1:5" ht="15" customHeight="1">
      <c r="A49" s="28"/>
      <c r="B49" s="117"/>
      <c r="C49" s="118"/>
      <c r="D49" s="141"/>
      <c r="E49" s="28"/>
    </row>
    <row r="50" spans="1:5" ht="15" customHeight="1">
      <c r="A50" s="28"/>
      <c r="B50" s="117"/>
      <c r="C50" s="118"/>
      <c r="D50" s="141"/>
      <c r="E50" s="28"/>
    </row>
    <row r="51" spans="1:5" ht="15" customHeight="1">
      <c r="A51" s="28"/>
      <c r="B51" s="117"/>
      <c r="C51" s="118"/>
      <c r="D51" s="141"/>
      <c r="E51" s="28"/>
    </row>
    <row r="52" spans="1:5" ht="15" customHeight="1">
      <c r="A52" s="28"/>
      <c r="B52" s="117"/>
      <c r="C52" s="118"/>
      <c r="D52" s="141"/>
      <c r="E52" s="28"/>
    </row>
    <row r="53" spans="1:5" ht="15" customHeight="1">
      <c r="A53" s="28"/>
      <c r="B53" s="117"/>
      <c r="C53" s="118"/>
      <c r="D53" s="141"/>
      <c r="E53" s="28"/>
    </row>
    <row r="54" spans="1:5" ht="15" customHeight="1" thickBot="1">
      <c r="A54" s="28"/>
      <c r="B54" s="80"/>
      <c r="C54" s="81"/>
      <c r="D54" s="142"/>
      <c r="E54" s="28"/>
    </row>
    <row r="55" spans="1:5" ht="15" customHeight="1" thickBot="1">
      <c r="A55" s="28"/>
      <c r="B55" s="249" t="s">
        <v>89</v>
      </c>
      <c r="C55" s="250"/>
      <c r="D55" s="143">
        <f>SUM(D5:D54)</f>
        <v>0</v>
      </c>
      <c r="E55" s="31"/>
    </row>
    <row r="56" spans="1:5" ht="40.65" customHeight="1">
      <c r="A56" s="28"/>
      <c r="B56" s="251" t="s">
        <v>90</v>
      </c>
      <c r="C56" s="251"/>
      <c r="D56" s="251"/>
      <c r="E56" s="28"/>
    </row>
  </sheetData>
  <sheetProtection algorithmName="SHA-512" hashValue="XrzStd+6TyuRimckH8DreREO9H1sYtO3zSofWiMaGQJOJdW3gt6/TFy4K1sLGimfap/YnAYdzwZKpGh94n4MIw==" saltValue="6dQoHZIIFDpKxLsWFnhQAg==" spinCount="100000" sheet="1" formatCells="0" formatColumns="0" formatRows="0" insertColumns="0" insertRows="0" deleteColumns="0" deleteRows="0"/>
  <mergeCells count="2">
    <mergeCell ref="B55:C55"/>
    <mergeCell ref="B56:D56"/>
  </mergeCells>
  <conditionalFormatting sqref="D55">
    <cfRule type="cellIs" dxfId="0" priority="1" operator="notEqual">
      <formula>#REF!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1-Úvodní list</vt:lpstr>
      <vt:lpstr>D3a-Součtová tabulka</vt:lpstr>
      <vt:lpstr>2-Přehled zdrojů financování</vt:lpstr>
      <vt:lpstr>3-Součtová tabulka</vt:lpstr>
      <vt:lpstr>4-Přehled o úhradách plateb</vt:lpstr>
      <vt:lpstr>5-Osobní náklady</vt:lpstr>
      <vt:lpstr>'1-Úvodní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2025-08-22T11:05:24Z</dcterms:modified>
</cp:coreProperties>
</file>