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0_odbor\101_oddělení\Rozpočet\2024\Zveřejnění na web a věstník\Web\Web Matroš\"/>
    </mc:Choice>
  </mc:AlternateContent>
  <xr:revisionPtr revIDLastSave="0" documentId="13_ncr:1_{A7749FA3-FB50-40D5-B6F1-A4B929E30241}" xr6:coauthVersionLast="47" xr6:coauthVersionMax="47" xr10:uidLastSave="{00000000-0000-0000-0000-000000000000}"/>
  <bookViews>
    <workbookView xWindow="-28910" yWindow="-110" windowWidth="29020" windowHeight="15820" xr2:uid="{DC171F5A-5F8C-4A13-8735-8CC7F10BA592}"/>
  </bookViews>
  <sheets>
    <sheet name="Příloha č. 3" sheetId="2" r:id="rId1"/>
  </sheets>
  <definedNames>
    <definedName name="_xlnm.Print_Titles" localSheetId="0">'Příloha č. 3'!$2:$4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2" l="1"/>
  <c r="J75" i="2"/>
  <c r="K75" i="2"/>
  <c r="L75" i="2"/>
  <c r="I76" i="2"/>
  <c r="J76" i="2"/>
  <c r="K76" i="2"/>
  <c r="L76" i="2"/>
  <c r="I77" i="2"/>
  <c r="J77" i="2"/>
  <c r="K77" i="2"/>
  <c r="L77" i="2"/>
  <c r="I78" i="2"/>
  <c r="J78" i="2"/>
  <c r="K78" i="2"/>
  <c r="L78" i="2"/>
  <c r="H78" i="2"/>
  <c r="H76" i="2"/>
  <c r="H77" i="2"/>
  <c r="H75" i="2"/>
  <c r="B76" i="2"/>
  <c r="B77" i="2"/>
  <c r="B78" i="2"/>
  <c r="B75" i="2"/>
  <c r="B74" i="2"/>
  <c r="B29" i="2"/>
  <c r="B19" i="2"/>
  <c r="B64" i="2" l="1"/>
  <c r="B49" i="2"/>
  <c r="B44" i="2"/>
  <c r="B14" i="2"/>
  <c r="B54" i="2"/>
  <c r="B59" i="2"/>
  <c r="B24" i="2"/>
  <c r="B39" i="2"/>
  <c r="B69" i="2"/>
  <c r="B9" i="2"/>
  <c r="B34" i="2"/>
  <c r="H24" i="2" l="1"/>
  <c r="K9" i="2"/>
  <c r="K19" i="2"/>
  <c r="J14" i="2"/>
  <c r="K14" i="2"/>
  <c r="I9" i="2"/>
  <c r="L14" i="2"/>
  <c r="L19" i="2"/>
  <c r="L9" i="2"/>
  <c r="B79" i="2"/>
  <c r="H9" i="2"/>
  <c r="H19" i="2"/>
  <c r="K24" i="2"/>
  <c r="H14" i="2"/>
  <c r="H29" i="2" l="1"/>
  <c r="H34" i="2"/>
  <c r="I14" i="2"/>
  <c r="K29" i="2"/>
  <c r="J9" i="2"/>
  <c r="H39" i="2" l="1"/>
  <c r="K34" i="2"/>
  <c r="I19" i="2"/>
  <c r="L24" i="2"/>
  <c r="L29" i="2"/>
  <c r="H44" i="2" l="1"/>
  <c r="K39" i="2"/>
  <c r="L34" i="2"/>
  <c r="H49" i="2"/>
  <c r="J24" i="2"/>
  <c r="I24" i="2"/>
  <c r="J19" i="2"/>
  <c r="I29" i="2" l="1"/>
  <c r="L39" i="2"/>
  <c r="J29" i="2" l="1"/>
  <c r="K44" i="2"/>
  <c r="H54" i="2"/>
  <c r="J34" i="2"/>
  <c r="I34" i="2"/>
  <c r="K49" i="2"/>
  <c r="H59" i="2" l="1"/>
  <c r="L44" i="2"/>
  <c r="L49" i="2"/>
  <c r="J39" i="2"/>
  <c r="I39" i="2"/>
  <c r="K54" i="2"/>
  <c r="K59" i="2" l="1"/>
  <c r="I44" i="2"/>
  <c r="H64" i="2"/>
  <c r="L54" i="2"/>
  <c r="H69" i="2" l="1"/>
  <c r="J44" i="2"/>
  <c r="J49" i="2"/>
  <c r="I49" i="2"/>
  <c r="H74" i="2" l="1"/>
  <c r="H79" i="2" s="1"/>
  <c r="L59" i="2"/>
  <c r="J54" i="2"/>
  <c r="I54" i="2"/>
  <c r="K64" i="2"/>
  <c r="L64" i="2"/>
  <c r="K69" i="2"/>
  <c r="K74" i="2" l="1"/>
  <c r="K79" i="2" s="1"/>
  <c r="L69" i="2"/>
  <c r="J59" i="2"/>
  <c r="I59" i="2"/>
  <c r="I64" i="2" l="1"/>
  <c r="L74" i="2"/>
  <c r="L79" i="2" s="1"/>
  <c r="J64" i="2" l="1"/>
  <c r="J69" i="2"/>
  <c r="I69" i="2"/>
  <c r="J74" i="2" l="1"/>
  <c r="J79" i="2" s="1"/>
  <c r="I74" i="2"/>
  <c r="I79" i="2" s="1"/>
</calcChain>
</file>

<file path=xl/sharedStrings.xml><?xml version="1.0" encoding="utf-8"?>
<sst xmlns="http://schemas.openxmlformats.org/spreadsheetml/2006/main" count="138" uniqueCount="34">
  <si>
    <t>Kategorie / Kraj</t>
  </si>
  <si>
    <t>Prostředky na platy v Kč</t>
  </si>
  <si>
    <t>ONIV celkem v Kč</t>
  </si>
  <si>
    <t>Počet zaměstnanců</t>
  </si>
  <si>
    <t>Opravný koeficient</t>
  </si>
  <si>
    <t>Odvody a příděl FKSP celkem v Kč</t>
  </si>
  <si>
    <t>Rodinná skupina dětského domova</t>
  </si>
  <si>
    <t>x</t>
  </si>
  <si>
    <t>Ubytovaný v internátě</t>
  </si>
  <si>
    <t>Ubytovaný v domově mládeže</t>
  </si>
  <si>
    <t>Dítě, žák, student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</si>
  <si>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</si>
  <si>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</si>
  <si>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</si>
  <si>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</si>
  <si>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</si>
  <si>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</si>
  <si>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</si>
  <si>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</si>
  <si>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</si>
  <si>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</si>
  <si>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</si>
  <si>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</si>
  <si>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</si>
  <si>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</si>
  <si>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RgŠ celkem</t>
  </si>
  <si>
    <t>NIV celkem v Kč</t>
  </si>
  <si>
    <t xml:space="preserve"> z toho</t>
  </si>
  <si>
    <t xml:space="preserve">z toho </t>
  </si>
  <si>
    <t>Výkony 2023/24</t>
  </si>
  <si>
    <t>Republikové normativy 2024</t>
  </si>
  <si>
    <t>Rozpis finančních  prostředků podle § 161a a 161b rok 2024</t>
  </si>
  <si>
    <r>
      <t>Prostředky na platy v</t>
    </r>
    <r>
      <rPr>
        <b/>
        <sz val="8"/>
        <color rgb="FF000000"/>
        <rFont val="Calibri"/>
        <family val="2"/>
        <charset val="238"/>
      </rPr>
      <t> </t>
    </r>
    <r>
      <rPr>
        <b/>
        <sz val="8"/>
        <color rgb="FF000000"/>
        <rFont val="Calibri"/>
        <family val="2"/>
        <charset val="238"/>
        <scheme val="minor"/>
      </rPr>
      <t>Kč</t>
    </r>
  </si>
  <si>
    <t>Příloha č. 3 k č.j. MSMT-296/2024-2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</si>
</sst>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"/>
    <numFmt numFmtId="165" formatCode="0.0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2" fillId="0" borderId="4" xfId="0" applyFont="1" applyBorder="1"/>
    <xf numFmtId="3" fontId="2" fillId="0" borderId="15" xfId="0" applyNumberFormat="1" applyFont="1" applyBorder="1"/>
    <xf numFmtId="3" fontId="2" fillId="0" borderId="17" xfId="0" applyNumberFormat="1" applyFont="1" applyBorder="1"/>
    <xf numFmtId="0" fontId="2" fillId="0" borderId="18" xfId="0" applyFont="1" applyBorder="1"/>
    <xf numFmtId="3" fontId="2" fillId="0" borderId="21" xfId="0" applyNumberFormat="1" applyFont="1" applyBorder="1"/>
    <xf numFmtId="0" fontId="2" fillId="0" borderId="22" xfId="0" applyFont="1" applyBorder="1" applyAlignment="1">
      <alignment horizontal="center"/>
    </xf>
    <xf numFmtId="3" fontId="2" fillId="0" borderId="23" xfId="0" applyNumberFormat="1" applyFont="1" applyBorder="1"/>
    <xf numFmtId="4" fontId="2" fillId="0" borderId="19" xfId="0" applyNumberFormat="1" applyFont="1" applyBorder="1"/>
    <xf numFmtId="0" fontId="2" fillId="0" borderId="24" xfId="0" applyFont="1" applyBorder="1"/>
    <xf numFmtId="4" fontId="2" fillId="0" borderId="25" xfId="0" applyNumberFormat="1" applyFont="1" applyBorder="1"/>
    <xf numFmtId="3" fontId="2" fillId="0" borderId="26" xfId="0" applyNumberFormat="1" applyFont="1" applyBorder="1"/>
    <xf numFmtId="3" fontId="2" fillId="0" borderId="9" xfId="0" applyNumberFormat="1" applyFont="1" applyBorder="1"/>
    <xf numFmtId="0" fontId="1" fillId="2" borderId="27" xfId="0" applyFont="1" applyFill="1" applyBorder="1"/>
    <xf numFmtId="4" fontId="1" fillId="2" borderId="2" xfId="0" applyNumberFormat="1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 applyAlignment="1">
      <alignment horizontal="center"/>
    </xf>
    <xf numFmtId="3" fontId="1" fillId="2" borderId="31" xfId="0" applyNumberFormat="1" applyFont="1" applyFill="1" applyBorder="1"/>
    <xf numFmtId="3" fontId="1" fillId="2" borderId="32" xfId="0" applyNumberFormat="1" applyFont="1" applyFill="1" applyBorder="1"/>
    <xf numFmtId="4" fontId="1" fillId="2" borderId="34" xfId="0" applyNumberFormat="1" applyFont="1" applyFill="1" applyBorder="1"/>
    <xf numFmtId="3" fontId="1" fillId="2" borderId="35" xfId="0" applyNumberFormat="1" applyFont="1" applyFill="1" applyBorder="1"/>
    <xf numFmtId="3" fontId="1" fillId="2" borderId="36" xfId="0" applyNumberFormat="1" applyFont="1" applyFill="1" applyBorder="1"/>
    <xf numFmtId="0" fontId="1" fillId="0" borderId="4" xfId="0" applyFont="1" applyBorder="1"/>
    <xf numFmtId="0" fontId="1" fillId="0" borderId="18" xfId="0" applyFont="1" applyBorder="1"/>
    <xf numFmtId="0" fontId="1" fillId="0" borderId="24" xfId="0" applyFont="1" applyBorder="1"/>
    <xf numFmtId="3" fontId="2" fillId="0" borderId="41" xfId="0" applyNumberFormat="1" applyFont="1" applyBorder="1"/>
    <xf numFmtId="3" fontId="2" fillId="0" borderId="42" xfId="0" applyNumberFormat="1" applyFont="1" applyBorder="1"/>
    <xf numFmtId="0" fontId="2" fillId="0" borderId="42" xfId="0" applyFont="1" applyBorder="1"/>
    <xf numFmtId="0" fontId="2" fillId="0" borderId="43" xfId="0" applyFont="1" applyBorder="1" applyAlignment="1">
      <alignment horizontal="center"/>
    </xf>
    <xf numFmtId="3" fontId="2" fillId="0" borderId="44" xfId="0" applyNumberFormat="1" applyFont="1" applyBorder="1"/>
    <xf numFmtId="0" fontId="2" fillId="0" borderId="13" xfId="0" applyFont="1" applyBorder="1" applyAlignment="1">
      <alignment horizontal="center"/>
    </xf>
    <xf numFmtId="4" fontId="1" fillId="2" borderId="45" xfId="0" applyNumberFormat="1" applyFont="1" applyFill="1" applyBorder="1"/>
    <xf numFmtId="3" fontId="2" fillId="0" borderId="10" xfId="0" applyNumberFormat="1" applyFont="1" applyBorder="1"/>
    <xf numFmtId="4" fontId="2" fillId="0" borderId="3" xfId="0" applyNumberFormat="1" applyFont="1" applyBorder="1"/>
    <xf numFmtId="164" fontId="0" fillId="0" borderId="0" xfId="0" applyNumberFormat="1"/>
    <xf numFmtId="3" fontId="0" fillId="0" borderId="0" xfId="0" applyNumberFormat="1"/>
    <xf numFmtId="0" fontId="5" fillId="0" borderId="4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2" fillId="0" borderId="21" xfId="0" applyNumberFormat="1" applyFont="1" applyBorder="1"/>
    <xf numFmtId="165" fontId="2" fillId="0" borderId="10" xfId="0" applyNumberFormat="1" applyFont="1" applyBorder="1"/>
    <xf numFmtId="4" fontId="0" fillId="0" borderId="0" xfId="0" applyNumberFormat="1"/>
    <xf numFmtId="0" fontId="6" fillId="0" borderId="0" xfId="0" applyFont="1"/>
    <xf numFmtId="165" fontId="0" fillId="0" borderId="0" xfId="0" applyNumberFormat="1"/>
    <xf numFmtId="2" fontId="0" fillId="0" borderId="0" xfId="0" applyNumberFormat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1" fillId="2" borderId="48" xfId="0" applyFont="1" applyFill="1" applyBorder="1"/>
    <xf numFmtId="4" fontId="1" fillId="2" borderId="38" xfId="0" applyNumberFormat="1" applyFont="1" applyFill="1" applyBorder="1"/>
    <xf numFmtId="3" fontId="1" fillId="2" borderId="40" xfId="0" applyNumberFormat="1" applyFont="1" applyFill="1" applyBorder="1"/>
    <xf numFmtId="3" fontId="1" fillId="2" borderId="11" xfId="0" applyNumberFormat="1" applyFont="1" applyFill="1" applyBorder="1"/>
    <xf numFmtId="4" fontId="0" fillId="0" borderId="49" xfId="0" applyNumberFormat="1" applyBorder="1"/>
    <xf numFmtId="3" fontId="7" fillId="0" borderId="41" xfId="0" applyNumberFormat="1" applyFont="1" applyBorder="1"/>
    <xf numFmtId="0" fontId="7" fillId="0" borderId="42" xfId="0" applyFont="1" applyBorder="1"/>
    <xf numFmtId="165" fontId="7" fillId="0" borderId="21" xfId="0" applyNumberFormat="1" applyFont="1" applyBorder="1"/>
    <xf numFmtId="165" fontId="7" fillId="0" borderId="10" xfId="0" applyNumberFormat="1" applyFont="1" applyBorder="1"/>
    <xf numFmtId="0" fontId="7" fillId="0" borderId="50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3" fontId="7" fillId="0" borderId="21" xfId="0" applyNumberFormat="1" applyFont="1" applyBorder="1"/>
    <xf numFmtId="3" fontId="7" fillId="0" borderId="10" xfId="0" applyNumberFormat="1" applyFont="1" applyBorder="1"/>
    <xf numFmtId="3" fontId="1" fillId="2" borderId="45" xfId="0" applyNumberFormat="1" applyFont="1" applyFill="1" applyBorder="1"/>
    <xf numFmtId="4" fontId="1" fillId="2" borderId="37" xfId="0" applyNumberFormat="1" applyFont="1" applyFill="1" applyBorder="1"/>
    <xf numFmtId="4" fontId="2" fillId="0" borderId="16" xfId="0" applyNumberFormat="1" applyFont="1" applyBorder="1"/>
    <xf numFmtId="4" fontId="2" fillId="0" borderId="22" xfId="0" applyNumberFormat="1" applyFont="1" applyBorder="1"/>
    <xf numFmtId="4" fontId="2" fillId="0" borderId="12" xfId="0" applyNumberFormat="1" applyFont="1" applyBorder="1"/>
    <xf numFmtId="4" fontId="1" fillId="2" borderId="33" xfId="0" applyNumberFormat="1" applyFont="1" applyFill="1" applyBorder="1"/>
    <xf numFmtId="4" fontId="1" fillId="2" borderId="14" xfId="0" applyNumberFormat="1" applyFont="1" applyFill="1" applyBorder="1"/>
    <xf numFmtId="0" fontId="1" fillId="2" borderId="29" xfId="0" applyFont="1" applyFill="1" applyBorder="1" applyAlignment="1">
      <alignment horizontal="center"/>
    </xf>
    <xf numFmtId="3" fontId="7" fillId="0" borderId="52" xfId="0" applyNumberFormat="1" applyFont="1" applyBorder="1"/>
    <xf numFmtId="3" fontId="7" fillId="0" borderId="15" xfId="0" applyNumberFormat="1" applyFont="1" applyBorder="1"/>
    <xf numFmtId="4" fontId="7" fillId="0" borderId="16" xfId="0" applyNumberFormat="1" applyFont="1" applyBorder="1"/>
    <xf numFmtId="3" fontId="7" fillId="0" borderId="20" xfId="0" applyNumberFormat="1" applyFont="1" applyBorder="1"/>
    <xf numFmtId="4" fontId="7" fillId="0" borderId="22" xfId="0" applyNumberFormat="1" applyFont="1" applyBorder="1"/>
    <xf numFmtId="3" fontId="7" fillId="0" borderId="7" xfId="0" applyNumberFormat="1" applyFont="1" applyBorder="1"/>
    <xf numFmtId="4" fontId="7" fillId="0" borderId="13" xfId="0" applyNumberFormat="1" applyFont="1" applyBorder="1"/>
    <xf numFmtId="0" fontId="9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2">
    <cellStyle name="Normální" xfId="0" builtinId="0"/>
    <cellStyle name="Normální 2" xfId="1" xr:uid="{68E2574A-E780-4819-B60E-836FF8622206}"/>
  </cellStyles>
  <dxfs count="0"/>
  <tableStyles count="1" defaultTableStyle="TableStyleMedium2" defaultPivotStyle="PivotStyleLight16">
    <tableStyle name="Invisible" pivot="0" table="0" count="0" xr9:uid="{43737417-FD72-43D0-9B92-3138D07E55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3625-3406-496F-BCAF-D69C9A971713}">
  <dimension ref="A1:T83"/>
  <sheetViews>
    <sheetView tabSelected="1" zoomScaleNormal="10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31.36328125" customWidth="1"/>
    <col min="2" max="2" width="12.36328125" customWidth="1"/>
    <col min="3" max="3" width="11.08984375" customWidth="1"/>
    <col min="6" max="6" width="12.08984375" customWidth="1"/>
    <col min="8" max="8" width="14.36328125" customWidth="1"/>
    <col min="9" max="9" width="13.453125" bestFit="1" customWidth="1"/>
    <col min="10" max="10" width="12.36328125" bestFit="1" customWidth="1"/>
    <col min="11" max="11" width="11.36328125" bestFit="1" customWidth="1"/>
    <col min="12" max="12" width="11.36328125" style="35" customWidth="1"/>
    <col min="14" max="14" width="18.36328125" bestFit="1" customWidth="1"/>
  </cols>
  <sheetData>
    <row r="1" spans="1:12" ht="15" thickBot="1" x14ac:dyDescent="0.4">
      <c r="A1" s="76" t="s">
        <v>33</v>
      </c>
    </row>
    <row r="2" spans="1:12" x14ac:dyDescent="0.35">
      <c r="A2" s="79" t="s">
        <v>0</v>
      </c>
      <c r="B2" s="82" t="s">
        <v>29</v>
      </c>
      <c r="C2" s="85" t="s">
        <v>30</v>
      </c>
      <c r="D2" s="86"/>
      <c r="E2" s="86"/>
      <c r="F2" s="86"/>
      <c r="G2" s="87"/>
      <c r="H2" s="88" t="s">
        <v>31</v>
      </c>
      <c r="I2" s="89"/>
      <c r="J2" s="89"/>
      <c r="K2" s="89"/>
      <c r="L2" s="90"/>
    </row>
    <row r="3" spans="1:12" ht="18" customHeight="1" x14ac:dyDescent="0.35">
      <c r="A3" s="80"/>
      <c r="B3" s="83"/>
      <c r="C3" s="91" t="s">
        <v>26</v>
      </c>
      <c r="D3" s="93" t="s">
        <v>27</v>
      </c>
      <c r="E3" s="94"/>
      <c r="F3" s="95" t="s">
        <v>3</v>
      </c>
      <c r="G3" s="97" t="s">
        <v>4</v>
      </c>
      <c r="H3" s="99" t="s">
        <v>26</v>
      </c>
      <c r="I3" s="93" t="s">
        <v>28</v>
      </c>
      <c r="J3" s="94"/>
      <c r="K3" s="94"/>
      <c r="L3" s="77" t="s">
        <v>3</v>
      </c>
    </row>
    <row r="4" spans="1:12" ht="21.5" thickBot="1" x14ac:dyDescent="0.4">
      <c r="A4" s="81"/>
      <c r="B4" s="84"/>
      <c r="C4" s="92"/>
      <c r="D4" s="37" t="s">
        <v>1</v>
      </c>
      <c r="E4" s="38" t="s">
        <v>2</v>
      </c>
      <c r="F4" s="96"/>
      <c r="G4" s="98"/>
      <c r="H4" s="100"/>
      <c r="I4" s="38" t="s">
        <v>32</v>
      </c>
      <c r="J4" s="38" t="s">
        <v>5</v>
      </c>
      <c r="K4" s="38" t="s">
        <v>2</v>
      </c>
      <c r="L4" s="78"/>
    </row>
    <row r="5" spans="1:12" x14ac:dyDescent="0.35">
      <c r="A5" s="1" t="s">
        <v>6</v>
      </c>
      <c r="B5" s="34">
        <v>21</v>
      </c>
      <c r="C5" s="26">
        <v>3437964</v>
      </c>
      <c r="D5" s="26">
        <v>2535122</v>
      </c>
      <c r="E5" s="27">
        <v>20620</v>
      </c>
      <c r="F5" s="28">
        <v>5.048</v>
      </c>
      <c r="G5" s="29" t="s">
        <v>7</v>
      </c>
      <c r="H5" s="3">
        <v>72197254</v>
      </c>
      <c r="I5" s="2">
        <v>53237562</v>
      </c>
      <c r="J5" s="2">
        <v>18526672</v>
      </c>
      <c r="K5" s="2">
        <v>433020</v>
      </c>
      <c r="L5" s="63">
        <v>106.01</v>
      </c>
    </row>
    <row r="6" spans="1:12" x14ac:dyDescent="0.35">
      <c r="A6" s="4" t="s">
        <v>8</v>
      </c>
      <c r="B6" s="8">
        <v>163</v>
      </c>
      <c r="C6" s="7">
        <v>152238</v>
      </c>
      <c r="D6" s="7">
        <v>112246</v>
      </c>
      <c r="E6" s="5">
        <v>930</v>
      </c>
      <c r="F6" s="39">
        <v>0.23600000000000002</v>
      </c>
      <c r="G6" s="6" t="s">
        <v>7</v>
      </c>
      <c r="H6" s="7">
        <v>24814730</v>
      </c>
      <c r="I6" s="5">
        <v>18296098</v>
      </c>
      <c r="J6" s="5">
        <v>6367042</v>
      </c>
      <c r="K6" s="5">
        <v>151590</v>
      </c>
      <c r="L6" s="64">
        <v>38.47</v>
      </c>
    </row>
    <row r="7" spans="1:12" x14ac:dyDescent="0.35">
      <c r="A7" s="4" t="s">
        <v>9</v>
      </c>
      <c r="B7" s="8">
        <v>1986</v>
      </c>
      <c r="C7" s="7">
        <v>45035</v>
      </c>
      <c r="D7" s="7">
        <v>33197</v>
      </c>
      <c r="E7" s="5">
        <v>285</v>
      </c>
      <c r="F7" s="39">
        <v>7.4999999999999997E-2</v>
      </c>
      <c r="G7" s="6" t="s">
        <v>7</v>
      </c>
      <c r="H7" s="7">
        <v>89438628</v>
      </c>
      <c r="I7" s="5">
        <v>65929242</v>
      </c>
      <c r="J7" s="5">
        <v>22943376</v>
      </c>
      <c r="K7" s="5">
        <v>566010</v>
      </c>
      <c r="L7" s="64">
        <v>148.94999999999999</v>
      </c>
    </row>
    <row r="8" spans="1:12" ht="15" thickBot="1" x14ac:dyDescent="0.4">
      <c r="A8" s="9" t="s">
        <v>10</v>
      </c>
      <c r="B8" s="10">
        <v>205876.9</v>
      </c>
      <c r="C8" s="30">
        <v>8267</v>
      </c>
      <c r="D8" s="30">
        <v>6077</v>
      </c>
      <c r="E8" s="33">
        <v>75</v>
      </c>
      <c r="F8" s="40">
        <v>1.8000000000000002E-2</v>
      </c>
      <c r="G8" s="31">
        <v>1.002</v>
      </c>
      <c r="H8" s="11">
        <v>1705346218</v>
      </c>
      <c r="I8" s="12">
        <v>1253616149</v>
      </c>
      <c r="J8" s="12">
        <v>436258420</v>
      </c>
      <c r="K8" s="12">
        <v>15471649</v>
      </c>
      <c r="L8" s="65">
        <v>3713.2</v>
      </c>
    </row>
    <row r="9" spans="1:12" ht="15" thickBot="1" x14ac:dyDescent="0.4">
      <c r="A9" s="13" t="s">
        <v>11</v>
      </c>
      <c r="B9" s="14">
        <f>SUM(B5:B8)</f>
        <v>208046.9</v>
      </c>
      <c r="C9" s="32"/>
      <c r="D9" s="16"/>
      <c r="E9" s="16"/>
      <c r="F9" s="16"/>
      <c r="G9" s="17"/>
      <c r="H9" s="18">
        <f>SUM(H5:H8)</f>
        <v>1891796830</v>
      </c>
      <c r="I9" s="19">
        <f>SUM(I5:I8)</f>
        <v>1391079051</v>
      </c>
      <c r="J9" s="19">
        <f>SUM(J5:J8)</f>
        <v>484095510</v>
      </c>
      <c r="K9" s="19">
        <f>SUM(K5:K8)</f>
        <v>16622269</v>
      </c>
      <c r="L9" s="66">
        <f>SUM(L5:L8)</f>
        <v>4006.6299999999997</v>
      </c>
    </row>
    <row r="10" spans="1:12" x14ac:dyDescent="0.35">
      <c r="A10" s="1" t="s">
        <v>6</v>
      </c>
      <c r="B10" s="34">
        <v>63</v>
      </c>
      <c r="C10" s="26">
        <v>3437964</v>
      </c>
      <c r="D10" s="26">
        <v>2535122</v>
      </c>
      <c r="E10" s="26">
        <v>20620</v>
      </c>
      <c r="F10" s="28">
        <v>5.048</v>
      </c>
      <c r="G10" s="29" t="s">
        <v>7</v>
      </c>
      <c r="H10" s="3">
        <v>216591761</v>
      </c>
      <c r="I10" s="2">
        <v>159712686</v>
      </c>
      <c r="J10" s="2">
        <v>55580015</v>
      </c>
      <c r="K10" s="2">
        <v>1299060</v>
      </c>
      <c r="L10" s="63">
        <v>318.02</v>
      </c>
    </row>
    <row r="11" spans="1:12" x14ac:dyDescent="0.35">
      <c r="A11" s="4" t="s">
        <v>8</v>
      </c>
      <c r="B11" s="8">
        <v>87</v>
      </c>
      <c r="C11" s="26">
        <v>152238</v>
      </c>
      <c r="D11" s="26">
        <v>112246</v>
      </c>
      <c r="E11" s="26">
        <v>930</v>
      </c>
      <c r="F11" s="39">
        <v>0.23600000000000002</v>
      </c>
      <c r="G11" s="6" t="s">
        <v>7</v>
      </c>
      <c r="H11" s="7">
        <v>13244672</v>
      </c>
      <c r="I11" s="5">
        <v>9765402</v>
      </c>
      <c r="J11" s="5">
        <v>3398360</v>
      </c>
      <c r="K11" s="5">
        <v>80910</v>
      </c>
      <c r="L11" s="64">
        <v>20.53</v>
      </c>
    </row>
    <row r="12" spans="1:12" x14ac:dyDescent="0.35">
      <c r="A12" s="4" t="s">
        <v>9</v>
      </c>
      <c r="B12" s="8">
        <v>3218</v>
      </c>
      <c r="C12" s="26">
        <v>45035</v>
      </c>
      <c r="D12" s="26">
        <v>33197</v>
      </c>
      <c r="E12" s="26">
        <v>285</v>
      </c>
      <c r="F12" s="39">
        <v>7.4999999999999997E-2</v>
      </c>
      <c r="G12" s="6" t="s">
        <v>7</v>
      </c>
      <c r="H12" s="7">
        <v>144921201</v>
      </c>
      <c r="I12" s="5">
        <v>106827946</v>
      </c>
      <c r="J12" s="5">
        <v>37176125</v>
      </c>
      <c r="K12" s="5">
        <v>917130</v>
      </c>
      <c r="L12" s="64">
        <v>241.35</v>
      </c>
    </row>
    <row r="13" spans="1:12" ht="15" thickBot="1" x14ac:dyDescent="0.4">
      <c r="A13" s="9" t="s">
        <v>10</v>
      </c>
      <c r="B13" s="10">
        <v>234102.15000000002</v>
      </c>
      <c r="C13" s="26">
        <v>8267</v>
      </c>
      <c r="D13" s="26">
        <v>6077</v>
      </c>
      <c r="E13" s="26">
        <v>75</v>
      </c>
      <c r="F13" s="40">
        <v>1.8000000000000002E-2</v>
      </c>
      <c r="G13" s="31">
        <v>1.038</v>
      </c>
      <c r="H13" s="11">
        <v>2008815156</v>
      </c>
      <c r="I13" s="12">
        <v>1476699039</v>
      </c>
      <c r="J13" s="12">
        <v>513891265</v>
      </c>
      <c r="K13" s="12">
        <v>18224852</v>
      </c>
      <c r="L13" s="65">
        <v>4373.96</v>
      </c>
    </row>
    <row r="14" spans="1:12" ht="15" thickBot="1" x14ac:dyDescent="0.4">
      <c r="A14" s="13" t="s">
        <v>12</v>
      </c>
      <c r="B14" s="14">
        <f>SUM(B10:B13)</f>
        <v>237470.15000000002</v>
      </c>
      <c r="C14" s="32"/>
      <c r="D14" s="16"/>
      <c r="E14" s="16"/>
      <c r="F14" s="16"/>
      <c r="G14" s="17"/>
      <c r="H14" s="18">
        <f>SUM(H10:H13)</f>
        <v>2383572790</v>
      </c>
      <c r="I14" s="19">
        <f>SUM(I10:I13)</f>
        <v>1753005073</v>
      </c>
      <c r="J14" s="19">
        <f>SUM(J10:J13)</f>
        <v>610045765</v>
      </c>
      <c r="K14" s="19">
        <f>SUM(K10:K13)</f>
        <v>20521952</v>
      </c>
      <c r="L14" s="66">
        <f>SUM(L10:L13)</f>
        <v>4953.8599999999997</v>
      </c>
    </row>
    <row r="15" spans="1:12" x14ac:dyDescent="0.35">
      <c r="A15" s="1" t="s">
        <v>6</v>
      </c>
      <c r="B15" s="34">
        <v>34</v>
      </c>
      <c r="C15" s="26">
        <v>3437964</v>
      </c>
      <c r="D15" s="26">
        <v>2535122</v>
      </c>
      <c r="E15" s="26">
        <v>20620</v>
      </c>
      <c r="F15" s="28">
        <v>5.048</v>
      </c>
      <c r="G15" s="29" t="s">
        <v>7</v>
      </c>
      <c r="H15" s="3">
        <v>116890792</v>
      </c>
      <c r="I15" s="2">
        <v>86194148</v>
      </c>
      <c r="J15" s="2">
        <v>29995564</v>
      </c>
      <c r="K15" s="2">
        <v>701080</v>
      </c>
      <c r="L15" s="63">
        <v>171.63</v>
      </c>
    </row>
    <row r="16" spans="1:12" x14ac:dyDescent="0.35">
      <c r="A16" s="4" t="s">
        <v>8</v>
      </c>
      <c r="B16" s="8">
        <v>55</v>
      </c>
      <c r="C16" s="26">
        <v>152238</v>
      </c>
      <c r="D16" s="26">
        <v>112246</v>
      </c>
      <c r="E16" s="26">
        <v>930</v>
      </c>
      <c r="F16" s="39">
        <v>0.23600000000000002</v>
      </c>
      <c r="G16" s="6" t="s">
        <v>7</v>
      </c>
      <c r="H16" s="7">
        <v>8373068</v>
      </c>
      <c r="I16" s="5">
        <v>6173530</v>
      </c>
      <c r="J16" s="5">
        <v>2148388</v>
      </c>
      <c r="K16" s="5">
        <v>51150</v>
      </c>
      <c r="L16" s="64">
        <v>12.98</v>
      </c>
    </row>
    <row r="17" spans="1:12" x14ac:dyDescent="0.35">
      <c r="A17" s="4" t="s">
        <v>9</v>
      </c>
      <c r="B17" s="8">
        <v>5313</v>
      </c>
      <c r="C17" s="26">
        <v>45035</v>
      </c>
      <c r="D17" s="26">
        <v>33197</v>
      </c>
      <c r="E17" s="26">
        <v>285</v>
      </c>
      <c r="F17" s="39">
        <v>7.4999999999999997E-2</v>
      </c>
      <c r="G17" s="6" t="s">
        <v>7</v>
      </c>
      <c r="H17" s="7">
        <v>239268596</v>
      </c>
      <c r="I17" s="5">
        <v>176375661</v>
      </c>
      <c r="J17" s="5">
        <v>61378730</v>
      </c>
      <c r="K17" s="5">
        <v>1514205</v>
      </c>
      <c r="L17" s="64">
        <v>398.48</v>
      </c>
    </row>
    <row r="18" spans="1:12" ht="15" thickBot="1" x14ac:dyDescent="0.4">
      <c r="A18" s="9" t="s">
        <v>10</v>
      </c>
      <c r="B18" s="10">
        <v>107793.54999999999</v>
      </c>
      <c r="C18" s="26">
        <v>8267</v>
      </c>
      <c r="D18" s="26">
        <v>6077</v>
      </c>
      <c r="E18" s="26">
        <v>75</v>
      </c>
      <c r="F18" s="40">
        <v>1.8000000000000002E-2</v>
      </c>
      <c r="G18" s="31">
        <v>1.129</v>
      </c>
      <c r="H18" s="11">
        <v>1006060128</v>
      </c>
      <c r="I18" s="12">
        <v>739564324</v>
      </c>
      <c r="J18" s="12">
        <v>257368385</v>
      </c>
      <c r="K18" s="12">
        <v>9127419</v>
      </c>
      <c r="L18" s="65">
        <v>2190.58</v>
      </c>
    </row>
    <row r="19" spans="1:12" ht="15" thickBot="1" x14ac:dyDescent="0.4">
      <c r="A19" s="13" t="s">
        <v>13</v>
      </c>
      <c r="B19" s="14">
        <f>SUM(B15:B18)</f>
        <v>113195.54999999999</v>
      </c>
      <c r="C19" s="32"/>
      <c r="D19" s="16"/>
      <c r="E19" s="16"/>
      <c r="F19" s="16"/>
      <c r="G19" s="17"/>
      <c r="H19" s="18">
        <f>SUM(H15:H18)</f>
        <v>1370592584</v>
      </c>
      <c r="I19" s="19">
        <f>SUM(I15:I18)</f>
        <v>1008307663</v>
      </c>
      <c r="J19" s="19">
        <f>SUM(J15:J18)</f>
        <v>350891067</v>
      </c>
      <c r="K19" s="19">
        <f>SUM(K15:K18)</f>
        <v>11393854</v>
      </c>
      <c r="L19" s="66">
        <f>SUM(L15:L18)</f>
        <v>2773.67</v>
      </c>
    </row>
    <row r="20" spans="1:12" x14ac:dyDescent="0.35">
      <c r="A20" s="1" t="s">
        <v>6</v>
      </c>
      <c r="B20" s="34">
        <v>37</v>
      </c>
      <c r="C20" s="26">
        <v>3437964</v>
      </c>
      <c r="D20" s="26">
        <v>2535122</v>
      </c>
      <c r="E20" s="26">
        <v>20620</v>
      </c>
      <c r="F20" s="28">
        <v>5.048</v>
      </c>
      <c r="G20" s="29" t="s">
        <v>7</v>
      </c>
      <c r="H20" s="3">
        <v>127204685</v>
      </c>
      <c r="I20" s="2">
        <v>93799514</v>
      </c>
      <c r="J20" s="2">
        <v>32642231</v>
      </c>
      <c r="K20" s="2">
        <v>762940</v>
      </c>
      <c r="L20" s="63">
        <v>186.78</v>
      </c>
    </row>
    <row r="21" spans="1:12" x14ac:dyDescent="0.35">
      <c r="A21" s="4" t="s">
        <v>8</v>
      </c>
      <c r="B21" s="8">
        <v>40</v>
      </c>
      <c r="C21" s="26">
        <v>152238</v>
      </c>
      <c r="D21" s="26">
        <v>112246</v>
      </c>
      <c r="E21" s="26">
        <v>930</v>
      </c>
      <c r="F21" s="39">
        <v>0.23600000000000002</v>
      </c>
      <c r="G21" s="6" t="s">
        <v>7</v>
      </c>
      <c r="H21" s="7">
        <v>6089504</v>
      </c>
      <c r="I21" s="5">
        <v>4489840</v>
      </c>
      <c r="J21" s="5">
        <v>1562464</v>
      </c>
      <c r="K21" s="5">
        <v>37200</v>
      </c>
      <c r="L21" s="64">
        <v>9.44</v>
      </c>
    </row>
    <row r="22" spans="1:12" x14ac:dyDescent="0.35">
      <c r="A22" s="4" t="s">
        <v>9</v>
      </c>
      <c r="B22" s="8">
        <v>2798</v>
      </c>
      <c r="C22" s="26">
        <v>45035</v>
      </c>
      <c r="D22" s="26">
        <v>33197</v>
      </c>
      <c r="E22" s="26">
        <v>285</v>
      </c>
      <c r="F22" s="39">
        <v>7.4999999999999997E-2</v>
      </c>
      <c r="G22" s="6" t="s">
        <v>7</v>
      </c>
      <c r="H22" s="7">
        <v>126006688</v>
      </c>
      <c r="I22" s="5">
        <v>92885206</v>
      </c>
      <c r="J22" s="5">
        <v>32324052</v>
      </c>
      <c r="K22" s="5">
        <v>797430</v>
      </c>
      <c r="L22" s="64">
        <v>209.85</v>
      </c>
    </row>
    <row r="23" spans="1:12" ht="15" thickBot="1" x14ac:dyDescent="0.4">
      <c r="A23" s="9" t="s">
        <v>10</v>
      </c>
      <c r="B23" s="10">
        <v>96389.9</v>
      </c>
      <c r="C23" s="26">
        <v>8267</v>
      </c>
      <c r="D23" s="26">
        <v>6077</v>
      </c>
      <c r="E23" s="26">
        <v>75</v>
      </c>
      <c r="F23" s="40">
        <v>1.8000000000000002E-2</v>
      </c>
      <c r="G23" s="31">
        <v>1.0669999999999999</v>
      </c>
      <c r="H23" s="11">
        <v>850223628</v>
      </c>
      <c r="I23" s="12">
        <v>625007438</v>
      </c>
      <c r="J23" s="12">
        <v>217502588</v>
      </c>
      <c r="K23" s="12">
        <v>7713602</v>
      </c>
      <c r="L23" s="65">
        <v>1851.26</v>
      </c>
    </row>
    <row r="24" spans="1:12" ht="15" thickBot="1" x14ac:dyDescent="0.4">
      <c r="A24" s="13" t="s">
        <v>14</v>
      </c>
      <c r="B24" s="14">
        <f>SUM(B20:B23)</f>
        <v>99264.9</v>
      </c>
      <c r="C24" s="32"/>
      <c r="D24" s="16"/>
      <c r="E24" s="16"/>
      <c r="F24" s="16"/>
      <c r="G24" s="17"/>
      <c r="H24" s="18">
        <f>SUM(H20:H23)</f>
        <v>1109524505</v>
      </c>
      <c r="I24" s="19">
        <f>SUM(I20:I23)</f>
        <v>816181998</v>
      </c>
      <c r="J24" s="19">
        <f>SUM(J20:J23)</f>
        <v>284031335</v>
      </c>
      <c r="K24" s="19">
        <f>SUM(K20:K23)</f>
        <v>9311172</v>
      </c>
      <c r="L24" s="66">
        <f>SUM(L20:L23)</f>
        <v>2257.33</v>
      </c>
    </row>
    <row r="25" spans="1:12" x14ac:dyDescent="0.35">
      <c r="A25" s="1" t="s">
        <v>6</v>
      </c>
      <c r="B25" s="34">
        <v>27</v>
      </c>
      <c r="C25" s="26">
        <v>3437964</v>
      </c>
      <c r="D25" s="26">
        <v>2535122</v>
      </c>
      <c r="E25" s="26">
        <v>20620</v>
      </c>
      <c r="F25" s="28">
        <v>5.048</v>
      </c>
      <c r="G25" s="29" t="s">
        <v>7</v>
      </c>
      <c r="H25" s="3">
        <v>92825040</v>
      </c>
      <c r="I25" s="2">
        <v>68448294</v>
      </c>
      <c r="J25" s="2">
        <v>23820006</v>
      </c>
      <c r="K25" s="2">
        <v>556740</v>
      </c>
      <c r="L25" s="63">
        <v>136.30000000000001</v>
      </c>
    </row>
    <row r="26" spans="1:12" x14ac:dyDescent="0.35">
      <c r="A26" s="4" t="s">
        <v>8</v>
      </c>
      <c r="B26" s="8">
        <v>0</v>
      </c>
      <c r="C26" s="26">
        <v>152238</v>
      </c>
      <c r="D26" s="26">
        <v>112246</v>
      </c>
      <c r="E26" s="26">
        <v>930</v>
      </c>
      <c r="F26" s="39">
        <v>0.23600000000000002</v>
      </c>
      <c r="G26" s="6" t="s">
        <v>7</v>
      </c>
      <c r="H26" s="7">
        <v>0</v>
      </c>
      <c r="I26" s="5">
        <v>0</v>
      </c>
      <c r="J26" s="5">
        <v>0</v>
      </c>
      <c r="K26" s="5">
        <v>0</v>
      </c>
      <c r="L26" s="64">
        <v>0</v>
      </c>
    </row>
    <row r="27" spans="1:12" x14ac:dyDescent="0.35">
      <c r="A27" s="4" t="s">
        <v>9</v>
      </c>
      <c r="B27" s="8">
        <v>1285</v>
      </c>
      <c r="C27" s="26">
        <v>45035</v>
      </c>
      <c r="D27" s="26">
        <v>33197</v>
      </c>
      <c r="E27" s="26">
        <v>285</v>
      </c>
      <c r="F27" s="39">
        <v>7.4999999999999997E-2</v>
      </c>
      <c r="G27" s="6" t="s">
        <v>7</v>
      </c>
      <c r="H27" s="7">
        <v>57869404</v>
      </c>
      <c r="I27" s="5">
        <v>42658145</v>
      </c>
      <c r="J27" s="5">
        <v>14845034</v>
      </c>
      <c r="K27" s="5">
        <v>366225</v>
      </c>
      <c r="L27" s="64">
        <v>96.38</v>
      </c>
    </row>
    <row r="28" spans="1:12" ht="15" thickBot="1" x14ac:dyDescent="0.4">
      <c r="A28" s="9" t="s">
        <v>10</v>
      </c>
      <c r="B28" s="10">
        <v>43778.45</v>
      </c>
      <c r="C28" s="26">
        <v>8267</v>
      </c>
      <c r="D28" s="26">
        <v>6077</v>
      </c>
      <c r="E28" s="26">
        <v>75</v>
      </c>
      <c r="F28" s="40">
        <v>1.8000000000000002E-2</v>
      </c>
      <c r="G28" s="31">
        <v>0.98</v>
      </c>
      <c r="H28" s="11">
        <v>354669365</v>
      </c>
      <c r="I28" s="12">
        <v>260720808</v>
      </c>
      <c r="J28" s="12">
        <v>90730841</v>
      </c>
      <c r="K28" s="12">
        <v>3217716</v>
      </c>
      <c r="L28" s="65">
        <v>772.25</v>
      </c>
    </row>
    <row r="29" spans="1:12" ht="15" thickBot="1" x14ac:dyDescent="0.4">
      <c r="A29" s="13" t="s">
        <v>15</v>
      </c>
      <c r="B29" s="14">
        <f>SUM(B25:B28)</f>
        <v>45090.45</v>
      </c>
      <c r="C29" s="32"/>
      <c r="D29" s="16"/>
      <c r="E29" s="16"/>
      <c r="F29" s="16"/>
      <c r="G29" s="17"/>
      <c r="H29" s="18">
        <f>SUM(H25:H28)</f>
        <v>505363809</v>
      </c>
      <c r="I29" s="19">
        <f>SUM(I25:I28)</f>
        <v>371827247</v>
      </c>
      <c r="J29" s="19">
        <f>SUM(J25:J28)</f>
        <v>129395881</v>
      </c>
      <c r="K29" s="19">
        <f>SUM(K25:K28)</f>
        <v>4140681</v>
      </c>
      <c r="L29" s="66">
        <f>SUM(L25:L28)</f>
        <v>1004.9300000000001</v>
      </c>
    </row>
    <row r="30" spans="1:12" x14ac:dyDescent="0.35">
      <c r="A30" s="1" t="s">
        <v>6</v>
      </c>
      <c r="B30" s="34">
        <v>96</v>
      </c>
      <c r="C30" s="26">
        <v>3437964</v>
      </c>
      <c r="D30" s="26">
        <v>2535122</v>
      </c>
      <c r="E30" s="26">
        <v>20620</v>
      </c>
      <c r="F30" s="28">
        <v>5.048</v>
      </c>
      <c r="G30" s="29" t="s">
        <v>7</v>
      </c>
      <c r="H30" s="3">
        <v>330044588</v>
      </c>
      <c r="I30" s="2">
        <v>243371712</v>
      </c>
      <c r="J30" s="2">
        <v>84693356</v>
      </c>
      <c r="K30" s="2">
        <v>1979520</v>
      </c>
      <c r="L30" s="63">
        <v>484.61</v>
      </c>
    </row>
    <row r="31" spans="1:12" x14ac:dyDescent="0.35">
      <c r="A31" s="4" t="s">
        <v>8</v>
      </c>
      <c r="B31" s="8">
        <v>66</v>
      </c>
      <c r="C31" s="26">
        <v>152238</v>
      </c>
      <c r="D31" s="26">
        <v>112246</v>
      </c>
      <c r="E31" s="26">
        <v>930</v>
      </c>
      <c r="F31" s="39">
        <v>0.23600000000000002</v>
      </c>
      <c r="G31" s="6" t="s">
        <v>7</v>
      </c>
      <c r="H31" s="7">
        <v>10047682</v>
      </c>
      <c r="I31" s="5">
        <v>7408236</v>
      </c>
      <c r="J31" s="5">
        <v>2578066</v>
      </c>
      <c r="K31" s="5">
        <v>61380</v>
      </c>
      <c r="L31" s="64">
        <v>15.58</v>
      </c>
    </row>
    <row r="32" spans="1:12" x14ac:dyDescent="0.35">
      <c r="A32" s="4" t="s">
        <v>9</v>
      </c>
      <c r="B32" s="8">
        <v>1820</v>
      </c>
      <c r="C32" s="26">
        <v>45035</v>
      </c>
      <c r="D32" s="26">
        <v>33197</v>
      </c>
      <c r="E32" s="26">
        <v>285</v>
      </c>
      <c r="F32" s="39">
        <v>7.4999999999999997E-2</v>
      </c>
      <c r="G32" s="6" t="s">
        <v>7</v>
      </c>
      <c r="H32" s="7">
        <v>81962892</v>
      </c>
      <c r="I32" s="5">
        <v>60418540</v>
      </c>
      <c r="J32" s="5">
        <v>21025652</v>
      </c>
      <c r="K32" s="5">
        <v>518700</v>
      </c>
      <c r="L32" s="64">
        <v>136.5</v>
      </c>
    </row>
    <row r="33" spans="1:12" ht="15" thickBot="1" x14ac:dyDescent="0.4">
      <c r="A33" s="9" t="s">
        <v>10</v>
      </c>
      <c r="B33" s="10">
        <v>128202.54999999999</v>
      </c>
      <c r="C33" s="26">
        <v>8267</v>
      </c>
      <c r="D33" s="26">
        <v>6077</v>
      </c>
      <c r="E33" s="26">
        <v>75</v>
      </c>
      <c r="F33" s="40">
        <v>1.8000000000000002E-2</v>
      </c>
      <c r="G33" s="31">
        <v>0.998</v>
      </c>
      <c r="H33" s="11">
        <v>1057704679</v>
      </c>
      <c r="I33" s="12">
        <v>777528723</v>
      </c>
      <c r="J33" s="12">
        <v>270579995</v>
      </c>
      <c r="K33" s="12">
        <v>9595961</v>
      </c>
      <c r="L33" s="65">
        <v>2303.0300000000002</v>
      </c>
    </row>
    <row r="34" spans="1:12" ht="15" thickBot="1" x14ac:dyDescent="0.4">
      <c r="A34" s="13" t="s">
        <v>16</v>
      </c>
      <c r="B34" s="14">
        <f>SUM(B30:B33)</f>
        <v>130184.54999999999</v>
      </c>
      <c r="C34" s="32"/>
      <c r="D34" s="16"/>
      <c r="E34" s="16"/>
      <c r="F34" s="16"/>
      <c r="G34" s="17"/>
      <c r="H34" s="18">
        <f>SUM(H30:H33)</f>
        <v>1479759841</v>
      </c>
      <c r="I34" s="19">
        <f>SUM(I30:I33)</f>
        <v>1088727211</v>
      </c>
      <c r="J34" s="19">
        <f>SUM(J30:J33)</f>
        <v>378877069</v>
      </c>
      <c r="K34" s="19">
        <f>SUM(K30:K33)</f>
        <v>12155561</v>
      </c>
      <c r="L34" s="66">
        <f>SUM(L30:L33)</f>
        <v>2939.7200000000003</v>
      </c>
    </row>
    <row r="35" spans="1:12" x14ac:dyDescent="0.35">
      <c r="A35" s="1" t="s">
        <v>6</v>
      </c>
      <c r="B35" s="34">
        <v>29</v>
      </c>
      <c r="C35" s="26">
        <v>3437964</v>
      </c>
      <c r="D35" s="26">
        <v>2535122</v>
      </c>
      <c r="E35" s="26">
        <v>20620</v>
      </c>
      <c r="F35" s="28">
        <v>5.048</v>
      </c>
      <c r="G35" s="29" t="s">
        <v>7</v>
      </c>
      <c r="H35" s="3">
        <v>99700969</v>
      </c>
      <c r="I35" s="2">
        <v>73518538</v>
      </c>
      <c r="J35" s="2">
        <v>25584451</v>
      </c>
      <c r="K35" s="2">
        <v>597980</v>
      </c>
      <c r="L35" s="63">
        <v>146.38999999999999</v>
      </c>
    </row>
    <row r="36" spans="1:12" x14ac:dyDescent="0.35">
      <c r="A36" s="4" t="s">
        <v>8</v>
      </c>
      <c r="B36" s="8">
        <v>78</v>
      </c>
      <c r="C36" s="26">
        <v>152238</v>
      </c>
      <c r="D36" s="26">
        <v>112246</v>
      </c>
      <c r="E36" s="26">
        <v>930</v>
      </c>
      <c r="F36" s="39">
        <v>0.23600000000000002</v>
      </c>
      <c r="G36" s="6" t="s">
        <v>7</v>
      </c>
      <c r="H36" s="7">
        <v>11874533</v>
      </c>
      <c r="I36" s="5">
        <v>8755188</v>
      </c>
      <c r="J36" s="5">
        <v>3046805</v>
      </c>
      <c r="K36" s="5">
        <v>72540</v>
      </c>
      <c r="L36" s="64">
        <v>18.41</v>
      </c>
    </row>
    <row r="37" spans="1:12" x14ac:dyDescent="0.35">
      <c r="A37" s="4" t="s">
        <v>9</v>
      </c>
      <c r="B37" s="8">
        <v>1585</v>
      </c>
      <c r="C37" s="26">
        <v>45035</v>
      </c>
      <c r="D37" s="26">
        <v>33197</v>
      </c>
      <c r="E37" s="26">
        <v>285</v>
      </c>
      <c r="F37" s="39">
        <v>7.4999999999999997E-2</v>
      </c>
      <c r="G37" s="6" t="s">
        <v>7</v>
      </c>
      <c r="H37" s="7">
        <v>71379771</v>
      </c>
      <c r="I37" s="5">
        <v>52617245</v>
      </c>
      <c r="J37" s="5">
        <v>18310801</v>
      </c>
      <c r="K37" s="5">
        <v>451725</v>
      </c>
      <c r="L37" s="64">
        <v>118.88</v>
      </c>
    </row>
    <row r="38" spans="1:12" ht="15" thickBot="1" x14ac:dyDescent="0.4">
      <c r="A38" s="9" t="s">
        <v>10</v>
      </c>
      <c r="B38" s="10">
        <v>72971.149999999994</v>
      </c>
      <c r="C38" s="26">
        <v>8267</v>
      </c>
      <c r="D38" s="26">
        <v>6077</v>
      </c>
      <c r="E38" s="26">
        <v>75</v>
      </c>
      <c r="F38" s="40">
        <v>1.8000000000000002E-2</v>
      </c>
      <c r="G38" s="31">
        <v>0.98699999999999999</v>
      </c>
      <c r="H38" s="11">
        <v>595395522</v>
      </c>
      <c r="I38" s="12">
        <v>437680885</v>
      </c>
      <c r="J38" s="12">
        <v>152312948</v>
      </c>
      <c r="K38" s="12">
        <v>5401689</v>
      </c>
      <c r="L38" s="65">
        <v>1296.4100000000001</v>
      </c>
    </row>
    <row r="39" spans="1:12" ht="15" thickBot="1" x14ac:dyDescent="0.4">
      <c r="A39" s="15" t="s">
        <v>17</v>
      </c>
      <c r="B39" s="14">
        <f>SUM(B35:B38)</f>
        <v>74663.149999999994</v>
      </c>
      <c r="C39" s="32"/>
      <c r="D39" s="16"/>
      <c r="E39" s="16"/>
      <c r="F39" s="16"/>
      <c r="G39" s="17"/>
      <c r="H39" s="18">
        <f>SUM(H35:H38)</f>
        <v>778350795</v>
      </c>
      <c r="I39" s="19">
        <f>SUM(I35:I38)</f>
        <v>572571856</v>
      </c>
      <c r="J39" s="19">
        <f>SUM(J35:J38)</f>
        <v>199255005</v>
      </c>
      <c r="K39" s="19">
        <f>SUM(K35:K38)</f>
        <v>6523934</v>
      </c>
      <c r="L39" s="66">
        <f>SUM(L35:L38)</f>
        <v>1580.0900000000001</v>
      </c>
    </row>
    <row r="40" spans="1:12" x14ac:dyDescent="0.35">
      <c r="A40" s="1" t="s">
        <v>6</v>
      </c>
      <c r="B40" s="34">
        <v>30</v>
      </c>
      <c r="C40" s="26">
        <v>3437964</v>
      </c>
      <c r="D40" s="26">
        <v>2535122</v>
      </c>
      <c r="E40" s="26">
        <v>20620</v>
      </c>
      <c r="F40" s="28">
        <v>5.048</v>
      </c>
      <c r="G40" s="29" t="s">
        <v>7</v>
      </c>
      <c r="H40" s="3">
        <v>103138934</v>
      </c>
      <c r="I40" s="2">
        <v>76053660</v>
      </c>
      <c r="J40" s="2">
        <v>26466674</v>
      </c>
      <c r="K40" s="2">
        <v>618600</v>
      </c>
      <c r="L40" s="63">
        <v>151.44</v>
      </c>
    </row>
    <row r="41" spans="1:12" x14ac:dyDescent="0.35">
      <c r="A41" s="4" t="s">
        <v>8</v>
      </c>
      <c r="B41" s="8">
        <v>279</v>
      </c>
      <c r="C41" s="26">
        <v>152238</v>
      </c>
      <c r="D41" s="26">
        <v>112246</v>
      </c>
      <c r="E41" s="26">
        <v>930</v>
      </c>
      <c r="F41" s="39">
        <v>0.23600000000000002</v>
      </c>
      <c r="G41" s="6" t="s">
        <v>7</v>
      </c>
      <c r="H41" s="7">
        <v>42474293</v>
      </c>
      <c r="I41" s="5">
        <v>31316634</v>
      </c>
      <c r="J41" s="5">
        <v>10898189</v>
      </c>
      <c r="K41" s="5">
        <v>259470</v>
      </c>
      <c r="L41" s="64">
        <v>65.84</v>
      </c>
    </row>
    <row r="42" spans="1:12" x14ac:dyDescent="0.35">
      <c r="A42" s="4" t="s">
        <v>9</v>
      </c>
      <c r="B42" s="8">
        <v>3222</v>
      </c>
      <c r="C42" s="26">
        <v>45035</v>
      </c>
      <c r="D42" s="26">
        <v>33197</v>
      </c>
      <c r="E42" s="26">
        <v>285</v>
      </c>
      <c r="F42" s="39">
        <v>7.4999999999999997E-2</v>
      </c>
      <c r="G42" s="6" t="s">
        <v>7</v>
      </c>
      <c r="H42" s="7">
        <v>145101339</v>
      </c>
      <c r="I42" s="5">
        <v>106960734</v>
      </c>
      <c r="J42" s="5">
        <v>37222335</v>
      </c>
      <c r="K42" s="5">
        <v>918270</v>
      </c>
      <c r="L42" s="64">
        <v>241.65</v>
      </c>
    </row>
    <row r="43" spans="1:12" ht="15" thickBot="1" x14ac:dyDescent="0.4">
      <c r="A43" s="9" t="s">
        <v>10</v>
      </c>
      <c r="B43" s="10">
        <v>88752.35</v>
      </c>
      <c r="C43" s="26">
        <v>8267</v>
      </c>
      <c r="D43" s="26">
        <v>6077</v>
      </c>
      <c r="E43" s="26">
        <v>75</v>
      </c>
      <c r="F43" s="40">
        <v>1.8000000000000002E-2</v>
      </c>
      <c r="G43" s="31">
        <v>1.071</v>
      </c>
      <c r="H43" s="11">
        <v>785790100</v>
      </c>
      <c r="I43" s="12">
        <v>577641741</v>
      </c>
      <c r="J43" s="12">
        <v>201019326</v>
      </c>
      <c r="K43" s="12">
        <v>7129033</v>
      </c>
      <c r="L43" s="65">
        <v>1710.97</v>
      </c>
    </row>
    <row r="44" spans="1:12" ht="15" thickBot="1" x14ac:dyDescent="0.4">
      <c r="A44" s="15" t="s">
        <v>18</v>
      </c>
      <c r="B44" s="20">
        <f>SUM(B40:B43)</f>
        <v>92283.35</v>
      </c>
      <c r="C44" s="32"/>
      <c r="D44" s="16"/>
      <c r="E44" s="16"/>
      <c r="F44" s="16"/>
      <c r="G44" s="17"/>
      <c r="H44" s="21">
        <f>SUM(H40:H43)</f>
        <v>1076504666</v>
      </c>
      <c r="I44" s="22">
        <f>SUM(I40:I43)</f>
        <v>791972769</v>
      </c>
      <c r="J44" s="22">
        <f>SUM(J40:J43)</f>
        <v>275606524</v>
      </c>
      <c r="K44" s="22">
        <f>SUM(K40:K43)</f>
        <v>8925373</v>
      </c>
      <c r="L44" s="62">
        <f>SUM(L40:L43)</f>
        <v>2169.9</v>
      </c>
    </row>
    <row r="45" spans="1:12" x14ac:dyDescent="0.35">
      <c r="A45" s="1" t="s">
        <v>6</v>
      </c>
      <c r="B45" s="34">
        <v>25</v>
      </c>
      <c r="C45" s="3">
        <v>3437964</v>
      </c>
      <c r="D45" s="3">
        <v>2535122</v>
      </c>
      <c r="E45" s="3">
        <v>20620</v>
      </c>
      <c r="F45" s="45">
        <v>5.048</v>
      </c>
      <c r="G45" s="46" t="s">
        <v>7</v>
      </c>
      <c r="H45" s="3">
        <v>85949111</v>
      </c>
      <c r="I45" s="2">
        <v>63378050</v>
      </c>
      <c r="J45" s="2">
        <v>22055561</v>
      </c>
      <c r="K45" s="2">
        <v>515500</v>
      </c>
      <c r="L45" s="63">
        <v>126.2</v>
      </c>
    </row>
    <row r="46" spans="1:12" x14ac:dyDescent="0.35">
      <c r="A46" s="4" t="s">
        <v>8</v>
      </c>
      <c r="B46" s="8">
        <v>57</v>
      </c>
      <c r="C46" s="26">
        <v>152238</v>
      </c>
      <c r="D46" s="26">
        <v>112246</v>
      </c>
      <c r="E46" s="26">
        <v>930</v>
      </c>
      <c r="F46" s="39">
        <v>0.23600000000000002</v>
      </c>
      <c r="G46" s="6" t="s">
        <v>7</v>
      </c>
      <c r="H46" s="7">
        <v>8677544</v>
      </c>
      <c r="I46" s="5">
        <v>6398022</v>
      </c>
      <c r="J46" s="5">
        <v>2226512</v>
      </c>
      <c r="K46" s="5">
        <v>53010</v>
      </c>
      <c r="L46" s="64">
        <v>13.45</v>
      </c>
    </row>
    <row r="47" spans="1:12" x14ac:dyDescent="0.35">
      <c r="A47" s="4" t="s">
        <v>9</v>
      </c>
      <c r="B47" s="8">
        <v>3978</v>
      </c>
      <c r="C47" s="26">
        <v>45035</v>
      </c>
      <c r="D47" s="26">
        <v>33197</v>
      </c>
      <c r="E47" s="26">
        <v>285</v>
      </c>
      <c r="F47" s="39">
        <v>7.4999999999999997E-2</v>
      </c>
      <c r="G47" s="6" t="s">
        <v>7</v>
      </c>
      <c r="H47" s="7">
        <v>179147464</v>
      </c>
      <c r="I47" s="5">
        <v>132057666</v>
      </c>
      <c r="J47" s="5">
        <v>45956068</v>
      </c>
      <c r="K47" s="5">
        <v>1133730</v>
      </c>
      <c r="L47" s="64">
        <v>298.35000000000002</v>
      </c>
    </row>
    <row r="48" spans="1:12" ht="15" thickBot="1" x14ac:dyDescent="0.4">
      <c r="A48" s="9" t="s">
        <v>10</v>
      </c>
      <c r="B48" s="10">
        <v>87891.05</v>
      </c>
      <c r="C48" s="26">
        <v>8267</v>
      </c>
      <c r="D48" s="26">
        <v>6077</v>
      </c>
      <c r="E48" s="26">
        <v>75</v>
      </c>
      <c r="F48" s="40">
        <v>1.8000000000000002E-2</v>
      </c>
      <c r="G48" s="31">
        <v>1.0760000000000001</v>
      </c>
      <c r="H48" s="11">
        <v>781797261</v>
      </c>
      <c r="I48" s="12">
        <v>574706568</v>
      </c>
      <c r="J48" s="12">
        <v>199997885</v>
      </c>
      <c r="K48" s="12">
        <v>7092808</v>
      </c>
      <c r="L48" s="65">
        <v>1702.27</v>
      </c>
    </row>
    <row r="49" spans="1:12" ht="15" thickBot="1" x14ac:dyDescent="0.4">
      <c r="A49" s="47" t="s">
        <v>19</v>
      </c>
      <c r="B49" s="48">
        <f>SUM(B45:B48)</f>
        <v>91951.05</v>
      </c>
      <c r="C49" s="32"/>
      <c r="D49" s="16"/>
      <c r="E49" s="16"/>
      <c r="F49" s="16"/>
      <c r="G49" s="17"/>
      <c r="H49" s="49">
        <f>SUM(H45:H48)</f>
        <v>1055571380</v>
      </c>
      <c r="I49" s="50">
        <f>SUM(I45:I48)</f>
        <v>776540306</v>
      </c>
      <c r="J49" s="50">
        <f>SUM(J45:J48)</f>
        <v>270236026</v>
      </c>
      <c r="K49" s="50">
        <f>SUM(K45:K48)</f>
        <v>8795048</v>
      </c>
      <c r="L49" s="67">
        <f>SUM(L45:L48)</f>
        <v>2140.27</v>
      </c>
    </row>
    <row r="50" spans="1:12" x14ac:dyDescent="0.35">
      <c r="A50" s="1" t="s">
        <v>6</v>
      </c>
      <c r="B50" s="34">
        <v>29</v>
      </c>
      <c r="C50" s="26">
        <v>3437964</v>
      </c>
      <c r="D50" s="26">
        <v>2535122</v>
      </c>
      <c r="E50" s="26">
        <v>20620</v>
      </c>
      <c r="F50" s="28">
        <v>5.048</v>
      </c>
      <c r="G50" s="29" t="s">
        <v>7</v>
      </c>
      <c r="H50" s="3">
        <v>99700969</v>
      </c>
      <c r="I50" s="2">
        <v>73518538</v>
      </c>
      <c r="J50" s="2">
        <v>25584451</v>
      </c>
      <c r="K50" s="2">
        <v>597980</v>
      </c>
      <c r="L50" s="63">
        <v>146.38999999999999</v>
      </c>
    </row>
    <row r="51" spans="1:12" x14ac:dyDescent="0.35">
      <c r="A51" s="4" t="s">
        <v>8</v>
      </c>
      <c r="B51" s="8">
        <v>60</v>
      </c>
      <c r="C51" s="26">
        <v>152238</v>
      </c>
      <c r="D51" s="26">
        <v>112246</v>
      </c>
      <c r="E51" s="26">
        <v>930</v>
      </c>
      <c r="F51" s="39">
        <v>0.23600000000000002</v>
      </c>
      <c r="G51" s="6" t="s">
        <v>7</v>
      </c>
      <c r="H51" s="7">
        <v>9134256</v>
      </c>
      <c r="I51" s="5">
        <v>6734760</v>
      </c>
      <c r="J51" s="5">
        <v>2343696</v>
      </c>
      <c r="K51" s="5">
        <v>55800</v>
      </c>
      <c r="L51" s="64">
        <v>14.16</v>
      </c>
    </row>
    <row r="52" spans="1:12" x14ac:dyDescent="0.35">
      <c r="A52" s="4" t="s">
        <v>9</v>
      </c>
      <c r="B52" s="8">
        <v>2439</v>
      </c>
      <c r="C52" s="26">
        <v>45035</v>
      </c>
      <c r="D52" s="26">
        <v>33197</v>
      </c>
      <c r="E52" s="26">
        <v>285</v>
      </c>
      <c r="F52" s="39">
        <v>7.4999999999999997E-2</v>
      </c>
      <c r="G52" s="6" t="s">
        <v>7</v>
      </c>
      <c r="H52" s="7">
        <v>109839282</v>
      </c>
      <c r="I52" s="5">
        <v>80967483</v>
      </c>
      <c r="J52" s="5">
        <v>28176684</v>
      </c>
      <c r="K52" s="5">
        <v>695115</v>
      </c>
      <c r="L52" s="64">
        <v>182.93</v>
      </c>
    </row>
    <row r="53" spans="1:12" ht="15" thickBot="1" x14ac:dyDescent="0.4">
      <c r="A53" s="9" t="s">
        <v>10</v>
      </c>
      <c r="B53" s="10">
        <v>82794.350000000006</v>
      </c>
      <c r="C53" s="26">
        <v>8267</v>
      </c>
      <c r="D53" s="26">
        <v>6077</v>
      </c>
      <c r="E53" s="26">
        <v>75</v>
      </c>
      <c r="F53" s="40">
        <v>1.8000000000000002E-2</v>
      </c>
      <c r="G53" s="31">
        <v>1.109</v>
      </c>
      <c r="H53" s="11">
        <v>759048398</v>
      </c>
      <c r="I53" s="12">
        <v>557983663</v>
      </c>
      <c r="J53" s="12">
        <v>194178315</v>
      </c>
      <c r="K53" s="12">
        <v>6886420</v>
      </c>
      <c r="L53" s="65">
        <v>1652.74</v>
      </c>
    </row>
    <row r="54" spans="1:12" ht="15" thickBot="1" x14ac:dyDescent="0.4">
      <c r="A54" s="13" t="s">
        <v>20</v>
      </c>
      <c r="B54" s="14">
        <f>SUM(B50:B53)</f>
        <v>85322.35</v>
      </c>
      <c r="C54" s="32"/>
      <c r="D54" s="16"/>
      <c r="E54" s="16"/>
      <c r="F54" s="16"/>
      <c r="G54" s="17"/>
      <c r="H54" s="18">
        <f>SUM(H50:H53)</f>
        <v>977722905</v>
      </c>
      <c r="I54" s="19">
        <f>SUM(I50:I53)</f>
        <v>719204444</v>
      </c>
      <c r="J54" s="19">
        <f>SUM(J50:J53)</f>
        <v>250283146</v>
      </c>
      <c r="K54" s="19">
        <f>SUM(K50:K53)</f>
        <v>8235315</v>
      </c>
      <c r="L54" s="66">
        <f>SUM(L50:L53)</f>
        <v>1996.22</v>
      </c>
    </row>
    <row r="55" spans="1:12" x14ac:dyDescent="0.35">
      <c r="A55" s="1" t="s">
        <v>6</v>
      </c>
      <c r="B55" s="34">
        <v>41</v>
      </c>
      <c r="C55" s="26">
        <v>3437964</v>
      </c>
      <c r="D55" s="26">
        <v>2535122</v>
      </c>
      <c r="E55" s="26">
        <v>20620</v>
      </c>
      <c r="F55" s="28">
        <v>5.048</v>
      </c>
      <c r="G55" s="29" t="s">
        <v>7</v>
      </c>
      <c r="H55" s="3">
        <v>140956543</v>
      </c>
      <c r="I55" s="2">
        <v>103940002</v>
      </c>
      <c r="J55" s="2">
        <v>36171121</v>
      </c>
      <c r="K55" s="2">
        <v>845420</v>
      </c>
      <c r="L55" s="63">
        <v>206.97</v>
      </c>
    </row>
    <row r="56" spans="1:12" x14ac:dyDescent="0.35">
      <c r="A56" s="4" t="s">
        <v>8</v>
      </c>
      <c r="B56" s="8">
        <v>192</v>
      </c>
      <c r="C56" s="26">
        <v>152238</v>
      </c>
      <c r="D56" s="26">
        <v>112246</v>
      </c>
      <c r="E56" s="26">
        <v>930</v>
      </c>
      <c r="F56" s="39">
        <v>0.23600000000000002</v>
      </c>
      <c r="G56" s="6" t="s">
        <v>7</v>
      </c>
      <c r="H56" s="7">
        <v>29229621</v>
      </c>
      <c r="I56" s="5">
        <v>21551232</v>
      </c>
      <c r="J56" s="5">
        <v>7499829</v>
      </c>
      <c r="K56" s="5">
        <v>178560</v>
      </c>
      <c r="L56" s="64">
        <v>45.31</v>
      </c>
    </row>
    <row r="57" spans="1:12" x14ac:dyDescent="0.35">
      <c r="A57" s="4" t="s">
        <v>9</v>
      </c>
      <c r="B57" s="8">
        <v>3672</v>
      </c>
      <c r="C57" s="26">
        <v>45035</v>
      </c>
      <c r="D57" s="26">
        <v>33197</v>
      </c>
      <c r="E57" s="26">
        <v>285</v>
      </c>
      <c r="F57" s="39">
        <v>7.4999999999999997E-2</v>
      </c>
      <c r="G57" s="6" t="s">
        <v>7</v>
      </c>
      <c r="H57" s="7">
        <v>165366890</v>
      </c>
      <c r="I57" s="5">
        <v>121899384</v>
      </c>
      <c r="J57" s="5">
        <v>42420986</v>
      </c>
      <c r="K57" s="5">
        <v>1046520</v>
      </c>
      <c r="L57" s="64">
        <v>275.39999999999998</v>
      </c>
    </row>
    <row r="58" spans="1:12" ht="15" thickBot="1" x14ac:dyDescent="0.4">
      <c r="A58" s="9" t="s">
        <v>10</v>
      </c>
      <c r="B58" s="10">
        <v>194539.7</v>
      </c>
      <c r="C58" s="26">
        <v>8267</v>
      </c>
      <c r="D58" s="26">
        <v>6077</v>
      </c>
      <c r="E58" s="26">
        <v>75</v>
      </c>
      <c r="F58" s="40">
        <v>1.8000000000000002E-2</v>
      </c>
      <c r="G58" s="31">
        <v>1.0509999999999999</v>
      </c>
      <c r="H58" s="11">
        <v>1690239235</v>
      </c>
      <c r="I58" s="12">
        <v>1242510863</v>
      </c>
      <c r="J58" s="12">
        <v>432393780</v>
      </c>
      <c r="K58" s="12">
        <v>15334592</v>
      </c>
      <c r="L58" s="65">
        <v>3680.3</v>
      </c>
    </row>
    <row r="59" spans="1:12" ht="15" thickBot="1" x14ac:dyDescent="0.4">
      <c r="A59" s="13" t="s">
        <v>21</v>
      </c>
      <c r="B59" s="14">
        <f>SUM(B55:B58)</f>
        <v>198444.7</v>
      </c>
      <c r="C59" s="32"/>
      <c r="D59" s="16"/>
      <c r="E59" s="16"/>
      <c r="F59" s="16"/>
      <c r="G59" s="17"/>
      <c r="H59" s="18">
        <f>SUM(H55:H58)</f>
        <v>2025792289</v>
      </c>
      <c r="I59" s="19">
        <f>SUM(I55:I58)</f>
        <v>1489901481</v>
      </c>
      <c r="J59" s="19">
        <f>SUM(J55:J58)</f>
        <v>518485716</v>
      </c>
      <c r="K59" s="19">
        <f>SUM(K55:K58)</f>
        <v>17405092</v>
      </c>
      <c r="L59" s="66">
        <f>SUM(L55:L58)</f>
        <v>4207.9800000000005</v>
      </c>
    </row>
    <row r="60" spans="1:12" x14ac:dyDescent="0.35">
      <c r="A60" s="1" t="s">
        <v>6</v>
      </c>
      <c r="B60" s="34">
        <v>45</v>
      </c>
      <c r="C60" s="26">
        <v>3437964</v>
      </c>
      <c r="D60" s="26">
        <v>2535122</v>
      </c>
      <c r="E60" s="26">
        <v>20620</v>
      </c>
      <c r="F60" s="28">
        <v>5.048</v>
      </c>
      <c r="G60" s="29" t="s">
        <v>7</v>
      </c>
      <c r="H60" s="3">
        <v>154708401</v>
      </c>
      <c r="I60" s="2">
        <v>114080490</v>
      </c>
      <c r="J60" s="2">
        <v>39700011</v>
      </c>
      <c r="K60" s="2">
        <v>927900</v>
      </c>
      <c r="L60" s="63">
        <v>227.16</v>
      </c>
    </row>
    <row r="61" spans="1:12" x14ac:dyDescent="0.35">
      <c r="A61" s="4" t="s">
        <v>8</v>
      </c>
      <c r="B61" s="8">
        <v>106</v>
      </c>
      <c r="C61" s="26">
        <v>152238</v>
      </c>
      <c r="D61" s="26">
        <v>112246</v>
      </c>
      <c r="E61" s="26">
        <v>930</v>
      </c>
      <c r="F61" s="39">
        <v>0.23600000000000002</v>
      </c>
      <c r="G61" s="6" t="s">
        <v>7</v>
      </c>
      <c r="H61" s="7">
        <v>16137186</v>
      </c>
      <c r="I61" s="5">
        <v>11898076</v>
      </c>
      <c r="J61" s="5">
        <v>4140530</v>
      </c>
      <c r="K61" s="5">
        <v>98580</v>
      </c>
      <c r="L61" s="64">
        <v>25.02</v>
      </c>
    </row>
    <row r="62" spans="1:12" x14ac:dyDescent="0.35">
      <c r="A62" s="4" t="s">
        <v>9</v>
      </c>
      <c r="B62" s="8">
        <v>2585</v>
      </c>
      <c r="C62" s="26">
        <v>45035</v>
      </c>
      <c r="D62" s="26">
        <v>33197</v>
      </c>
      <c r="E62" s="26">
        <v>285</v>
      </c>
      <c r="F62" s="39">
        <v>7.4999999999999997E-2</v>
      </c>
      <c r="G62" s="6" t="s">
        <v>7</v>
      </c>
      <c r="H62" s="7">
        <v>116414327</v>
      </c>
      <c r="I62" s="5">
        <v>85814245</v>
      </c>
      <c r="J62" s="5">
        <v>29863357</v>
      </c>
      <c r="K62" s="5">
        <v>736725</v>
      </c>
      <c r="L62" s="64">
        <v>193.88</v>
      </c>
    </row>
    <row r="63" spans="1:12" ht="15" thickBot="1" x14ac:dyDescent="0.4">
      <c r="A63" s="9" t="s">
        <v>10</v>
      </c>
      <c r="B63" s="10">
        <v>103119.20000000001</v>
      </c>
      <c r="C63" s="26">
        <v>8267</v>
      </c>
      <c r="D63" s="26">
        <v>6077</v>
      </c>
      <c r="E63" s="26">
        <v>75</v>
      </c>
      <c r="F63" s="40">
        <v>1.8000000000000002E-2</v>
      </c>
      <c r="G63" s="31">
        <v>1.056</v>
      </c>
      <c r="H63" s="11">
        <v>900203452</v>
      </c>
      <c r="I63" s="12">
        <v>661748080</v>
      </c>
      <c r="J63" s="12">
        <v>230288331</v>
      </c>
      <c r="K63" s="12">
        <v>8167041</v>
      </c>
      <c r="L63" s="65">
        <v>1960.09</v>
      </c>
    </row>
    <row r="64" spans="1:12" ht="15" thickBot="1" x14ac:dyDescent="0.4">
      <c r="A64" s="13" t="s">
        <v>22</v>
      </c>
      <c r="B64" s="14">
        <f>SUM(B60:B63)</f>
        <v>105855.20000000001</v>
      </c>
      <c r="C64" s="32"/>
      <c r="D64" s="16"/>
      <c r="E64" s="16"/>
      <c r="F64" s="16"/>
      <c r="G64" s="17"/>
      <c r="H64" s="18">
        <f>SUM(H60:H63)</f>
        <v>1187463366</v>
      </c>
      <c r="I64" s="19">
        <f>SUM(I60:I63)</f>
        <v>873540891</v>
      </c>
      <c r="J64" s="19">
        <f>SUM(J60:J63)</f>
        <v>303992229</v>
      </c>
      <c r="K64" s="19">
        <f>SUM(K60:K63)</f>
        <v>9930246</v>
      </c>
      <c r="L64" s="66">
        <f>SUM(L60:L63)</f>
        <v>2406.15</v>
      </c>
    </row>
    <row r="65" spans="1:20" x14ac:dyDescent="0.35">
      <c r="A65" s="1" t="s">
        <v>6</v>
      </c>
      <c r="B65" s="34">
        <v>34</v>
      </c>
      <c r="C65" s="26">
        <v>3437964</v>
      </c>
      <c r="D65" s="26">
        <v>2535122</v>
      </c>
      <c r="E65" s="26">
        <v>20620</v>
      </c>
      <c r="F65" s="28">
        <v>5.048</v>
      </c>
      <c r="G65" s="29" t="s">
        <v>7</v>
      </c>
      <c r="H65" s="3">
        <v>116890792</v>
      </c>
      <c r="I65" s="2">
        <v>86194148</v>
      </c>
      <c r="J65" s="2">
        <v>29995564</v>
      </c>
      <c r="K65" s="2">
        <v>701080</v>
      </c>
      <c r="L65" s="63">
        <v>171.63</v>
      </c>
    </row>
    <row r="66" spans="1:20" x14ac:dyDescent="0.35">
      <c r="A66" s="4" t="s">
        <v>8</v>
      </c>
      <c r="B66" s="8">
        <v>91</v>
      </c>
      <c r="C66" s="26">
        <v>152238</v>
      </c>
      <c r="D66" s="26">
        <v>112246</v>
      </c>
      <c r="E66" s="26">
        <v>930</v>
      </c>
      <c r="F66" s="39">
        <v>0.23600000000000002</v>
      </c>
      <c r="G66" s="6" t="s">
        <v>7</v>
      </c>
      <c r="H66" s="7">
        <v>13853622</v>
      </c>
      <c r="I66" s="5">
        <v>10214386</v>
      </c>
      <c r="J66" s="5">
        <v>3554606</v>
      </c>
      <c r="K66" s="5">
        <v>84630</v>
      </c>
      <c r="L66" s="64">
        <v>21.48</v>
      </c>
    </row>
    <row r="67" spans="1:20" x14ac:dyDescent="0.35">
      <c r="A67" s="4" t="s">
        <v>9</v>
      </c>
      <c r="B67" s="8">
        <v>2566</v>
      </c>
      <c r="C67" s="26">
        <v>45035</v>
      </c>
      <c r="D67" s="26">
        <v>33197</v>
      </c>
      <c r="E67" s="26">
        <v>285</v>
      </c>
      <c r="F67" s="39">
        <v>7.4999999999999997E-2</v>
      </c>
      <c r="G67" s="6" t="s">
        <v>7</v>
      </c>
      <c r="H67" s="7">
        <v>115558671</v>
      </c>
      <c r="I67" s="5">
        <v>85183502</v>
      </c>
      <c r="J67" s="5">
        <v>29643859</v>
      </c>
      <c r="K67" s="5">
        <v>731310</v>
      </c>
      <c r="L67" s="64">
        <v>192.45</v>
      </c>
    </row>
    <row r="68" spans="1:20" ht="15" thickBot="1" x14ac:dyDescent="0.4">
      <c r="A68" s="9" t="s">
        <v>10</v>
      </c>
      <c r="B68" s="10">
        <v>92003.05</v>
      </c>
      <c r="C68" s="26">
        <v>8267</v>
      </c>
      <c r="D68" s="26">
        <v>6077</v>
      </c>
      <c r="E68" s="26">
        <v>75</v>
      </c>
      <c r="F68" s="40">
        <v>1.8000000000000002E-2</v>
      </c>
      <c r="G68" s="31">
        <v>1.087</v>
      </c>
      <c r="H68" s="11">
        <v>826740075</v>
      </c>
      <c r="I68" s="12">
        <v>607744455</v>
      </c>
      <c r="J68" s="12">
        <v>211495071</v>
      </c>
      <c r="K68" s="12">
        <v>7500549</v>
      </c>
      <c r="L68" s="65">
        <v>1800.13</v>
      </c>
    </row>
    <row r="69" spans="1:20" ht="15" thickBot="1" x14ac:dyDescent="0.4">
      <c r="A69" s="13" t="s">
        <v>23</v>
      </c>
      <c r="B69" s="14">
        <f>SUM(B65:B68)</f>
        <v>94694.05</v>
      </c>
      <c r="C69" s="32"/>
      <c r="D69" s="16"/>
      <c r="E69" s="16"/>
      <c r="F69" s="16"/>
      <c r="G69" s="17"/>
      <c r="H69" s="18">
        <f>SUM(H65:H68)</f>
        <v>1073043160</v>
      </c>
      <c r="I69" s="19">
        <f>SUM(I65:I68)</f>
        <v>789336491</v>
      </c>
      <c r="J69" s="19">
        <f>SUM(J65:J68)</f>
        <v>274689100</v>
      </c>
      <c r="K69" s="19">
        <f>SUM(K65:K68)</f>
        <v>9017569</v>
      </c>
      <c r="L69" s="66">
        <f>SUM(L65:L68)</f>
        <v>2185.69</v>
      </c>
    </row>
    <row r="70" spans="1:20" x14ac:dyDescent="0.35">
      <c r="A70" s="1" t="s">
        <v>6</v>
      </c>
      <c r="B70" s="34">
        <v>82</v>
      </c>
      <c r="C70" s="26">
        <v>3437964</v>
      </c>
      <c r="D70" s="26">
        <v>2535122</v>
      </c>
      <c r="E70" s="26">
        <v>20620</v>
      </c>
      <c r="F70" s="28">
        <v>5.048</v>
      </c>
      <c r="G70" s="29" t="s">
        <v>7</v>
      </c>
      <c r="H70" s="3">
        <v>281913085</v>
      </c>
      <c r="I70" s="2">
        <v>207880004</v>
      </c>
      <c r="J70" s="2">
        <v>72342241</v>
      </c>
      <c r="K70" s="2">
        <v>1690840</v>
      </c>
      <c r="L70" s="63">
        <v>413.94</v>
      </c>
    </row>
    <row r="71" spans="1:20" x14ac:dyDescent="0.35">
      <c r="A71" s="4" t="s">
        <v>8</v>
      </c>
      <c r="B71" s="8">
        <v>66</v>
      </c>
      <c r="C71" s="26">
        <v>152238</v>
      </c>
      <c r="D71" s="26">
        <v>112246</v>
      </c>
      <c r="E71" s="26">
        <v>930</v>
      </c>
      <c r="F71" s="39">
        <v>0.23600000000000002</v>
      </c>
      <c r="G71" s="6" t="s">
        <v>7</v>
      </c>
      <c r="H71" s="7">
        <v>10047682</v>
      </c>
      <c r="I71" s="5">
        <v>7408236</v>
      </c>
      <c r="J71" s="5">
        <v>2578066</v>
      </c>
      <c r="K71" s="5">
        <v>61380</v>
      </c>
      <c r="L71" s="64">
        <v>15.58</v>
      </c>
    </row>
    <row r="72" spans="1:20" x14ac:dyDescent="0.35">
      <c r="A72" s="4" t="s">
        <v>9</v>
      </c>
      <c r="B72" s="8">
        <v>1540</v>
      </c>
      <c r="C72" s="26">
        <v>45035</v>
      </c>
      <c r="D72" s="26">
        <v>33197</v>
      </c>
      <c r="E72" s="26">
        <v>285</v>
      </c>
      <c r="F72" s="39">
        <v>7.4999999999999997E-2</v>
      </c>
      <c r="G72" s="6" t="s">
        <v>7</v>
      </c>
      <c r="H72" s="7">
        <v>69353216</v>
      </c>
      <c r="I72" s="5">
        <v>51123380</v>
      </c>
      <c r="J72" s="5">
        <v>17790936</v>
      </c>
      <c r="K72" s="5">
        <v>438900</v>
      </c>
      <c r="L72" s="64">
        <v>115.5</v>
      </c>
    </row>
    <row r="73" spans="1:20" ht="15" thickBot="1" x14ac:dyDescent="0.4">
      <c r="A73" s="9" t="s">
        <v>10</v>
      </c>
      <c r="B73" s="10">
        <v>180881.15</v>
      </c>
      <c r="C73" s="26">
        <v>8267</v>
      </c>
      <c r="D73" s="26">
        <v>6077</v>
      </c>
      <c r="E73" s="26">
        <v>75</v>
      </c>
      <c r="F73" s="40">
        <v>1.8000000000000002E-2</v>
      </c>
      <c r="G73" s="31">
        <v>1.022</v>
      </c>
      <c r="H73" s="11">
        <v>1528204334</v>
      </c>
      <c r="I73" s="12">
        <v>1123397473</v>
      </c>
      <c r="J73" s="12">
        <v>390942321</v>
      </c>
      <c r="K73" s="12">
        <v>13864540</v>
      </c>
      <c r="L73" s="65">
        <v>3327.49</v>
      </c>
    </row>
    <row r="74" spans="1:20" ht="15" thickBot="1" x14ac:dyDescent="0.4">
      <c r="A74" s="13" t="s">
        <v>24</v>
      </c>
      <c r="B74" s="20">
        <f>SUM(B70:B73)</f>
        <v>182569.15</v>
      </c>
      <c r="C74" s="32"/>
      <c r="D74" s="16"/>
      <c r="E74" s="16"/>
      <c r="F74" s="16"/>
      <c r="G74" s="17"/>
      <c r="H74" s="61">
        <f>SUM(H70:H73)</f>
        <v>1889518317</v>
      </c>
      <c r="I74" s="22">
        <f>SUM(I70:I73)</f>
        <v>1389809093</v>
      </c>
      <c r="J74" s="22">
        <f>SUM(J70:J73)</f>
        <v>483653564</v>
      </c>
      <c r="K74" s="22">
        <f>SUM(K70:K73)</f>
        <v>16055660</v>
      </c>
      <c r="L74" s="62">
        <f>SUM(L70:L73)</f>
        <v>3872.5099999999998</v>
      </c>
    </row>
    <row r="75" spans="1:20" x14ac:dyDescent="0.35">
      <c r="A75" s="23" t="s">
        <v>6</v>
      </c>
      <c r="B75" s="51">
        <f>B5+B10+B15+B20+B25+B30+B35+B40+B45+B50+B55+B60+B65+B70</f>
        <v>593</v>
      </c>
      <c r="C75" s="52">
        <v>3437964</v>
      </c>
      <c r="D75" s="52">
        <v>2535122</v>
      </c>
      <c r="E75" s="52">
        <v>20620</v>
      </c>
      <c r="F75" s="53">
        <v>5.048</v>
      </c>
      <c r="G75" s="56" t="s">
        <v>7</v>
      </c>
      <c r="H75" s="69">
        <f>H5+H10+H15+H20+H25+H30+H35+H40+H45+H50+H55+H60+H65+H70</f>
        <v>2038712924</v>
      </c>
      <c r="I75" s="70">
        <f t="shared" ref="I75:L75" si="0">I5+I10+I15+I20+I25+I30+I35+I40+I45+I50+I55+I60+I65+I70</f>
        <v>1503327346</v>
      </c>
      <c r="J75" s="70">
        <f t="shared" si="0"/>
        <v>523157918</v>
      </c>
      <c r="K75" s="70">
        <f t="shared" si="0"/>
        <v>12227660</v>
      </c>
      <c r="L75" s="71">
        <f t="shared" si="0"/>
        <v>2993.47</v>
      </c>
      <c r="O75" s="41"/>
    </row>
    <row r="76" spans="1:20" x14ac:dyDescent="0.35">
      <c r="A76" s="24" t="s">
        <v>8</v>
      </c>
      <c r="B76" s="51">
        <f t="shared" ref="B76:B78" si="1">B6+B11+B16+B21+B26+B31+B36+B41+B46+B51+B56+B61+B66+B71</f>
        <v>1340</v>
      </c>
      <c r="C76" s="52">
        <v>152238</v>
      </c>
      <c r="D76" s="52">
        <v>112246</v>
      </c>
      <c r="E76" s="52">
        <v>930</v>
      </c>
      <c r="F76" s="54">
        <v>0.23600000000000002</v>
      </c>
      <c r="G76" s="57" t="s">
        <v>7</v>
      </c>
      <c r="H76" s="72">
        <f t="shared" ref="H76:L77" si="2">H6+H11+H16+H21+H26+H31+H36+H41+H46+H51+H56+H61+H66+H71</f>
        <v>203998393</v>
      </c>
      <c r="I76" s="59">
        <f t="shared" si="2"/>
        <v>150409640</v>
      </c>
      <c r="J76" s="59">
        <f t="shared" si="2"/>
        <v>52342553</v>
      </c>
      <c r="K76" s="59">
        <f t="shared" si="2"/>
        <v>1246200</v>
      </c>
      <c r="L76" s="73">
        <f t="shared" si="2"/>
        <v>316.25</v>
      </c>
      <c r="N76" s="41"/>
      <c r="O76" s="41"/>
    </row>
    <row r="77" spans="1:20" x14ac:dyDescent="0.35">
      <c r="A77" s="24" t="s">
        <v>9</v>
      </c>
      <c r="B77" s="51">
        <f t="shared" si="1"/>
        <v>38007</v>
      </c>
      <c r="C77" s="52">
        <v>45035</v>
      </c>
      <c r="D77" s="52">
        <v>33197</v>
      </c>
      <c r="E77" s="52">
        <v>285</v>
      </c>
      <c r="F77" s="54">
        <v>7.4999999999999997E-2</v>
      </c>
      <c r="G77" s="57" t="s">
        <v>7</v>
      </c>
      <c r="H77" s="72">
        <f t="shared" si="2"/>
        <v>1711628369</v>
      </c>
      <c r="I77" s="59">
        <f t="shared" si="2"/>
        <v>1261718379</v>
      </c>
      <c r="J77" s="59">
        <f t="shared" si="2"/>
        <v>439077995</v>
      </c>
      <c r="K77" s="59">
        <f t="shared" si="2"/>
        <v>10831995</v>
      </c>
      <c r="L77" s="73">
        <f t="shared" si="2"/>
        <v>2850.5499999999997</v>
      </c>
      <c r="N77" s="41"/>
      <c r="O77" s="41"/>
    </row>
    <row r="78" spans="1:20" ht="15" thickBot="1" x14ac:dyDescent="0.4">
      <c r="A78" s="25" t="s">
        <v>10</v>
      </c>
      <c r="B78" s="51">
        <f t="shared" si="1"/>
        <v>1719095.5</v>
      </c>
      <c r="C78" s="52">
        <v>8267</v>
      </c>
      <c r="D78" s="52">
        <v>6077</v>
      </c>
      <c r="E78" s="52">
        <v>75</v>
      </c>
      <c r="F78" s="55">
        <v>1.8000000000000002E-2</v>
      </c>
      <c r="G78" s="58" t="s">
        <v>7</v>
      </c>
      <c r="H78" s="74">
        <f>H8+H13+H18+H23+H28+H33+H38+H43+H48+H53+H58+H63+H68+H73</f>
        <v>14850237551</v>
      </c>
      <c r="I78" s="60">
        <f t="shared" ref="I78:L78" si="3">I8+I13+I18+I23+I28+I33+I38+I43+I48+I53+I58+I63+I68+I73</f>
        <v>10916550209</v>
      </c>
      <c r="J78" s="60">
        <f t="shared" si="3"/>
        <v>3798959471</v>
      </c>
      <c r="K78" s="60">
        <f t="shared" si="3"/>
        <v>134727871</v>
      </c>
      <c r="L78" s="75">
        <f t="shared" si="3"/>
        <v>32334.680000000008</v>
      </c>
      <c r="N78" s="41"/>
      <c r="O78" s="41"/>
    </row>
    <row r="79" spans="1:20" ht="15" thickBot="1" x14ac:dyDescent="0.4">
      <c r="A79" s="15" t="s">
        <v>25</v>
      </c>
      <c r="B79" s="20">
        <f>B9+B14+B19+B24+B29+B34+B39+B44+B49+B54+B59+B64+B69+B74</f>
        <v>1759035.5</v>
      </c>
      <c r="C79" s="16"/>
      <c r="D79" s="16"/>
      <c r="E79" s="16"/>
      <c r="F79" s="16"/>
      <c r="G79" s="68"/>
      <c r="H79" s="61">
        <f t="shared" ref="H79:L79" si="4">H9+H14+H19+H24+H29+H34+H39+H44+H49+H54+H59+H64+H69+H74</f>
        <v>18804577237</v>
      </c>
      <c r="I79" s="22">
        <f t="shared" si="4"/>
        <v>13832005574</v>
      </c>
      <c r="J79" s="22">
        <f t="shared" si="4"/>
        <v>4813537937</v>
      </c>
      <c r="K79" s="22">
        <f t="shared" si="4"/>
        <v>159033726</v>
      </c>
      <c r="L79" s="62">
        <f t="shared" si="4"/>
        <v>38494.950000000004</v>
      </c>
    </row>
    <row r="80" spans="1:20" x14ac:dyDescent="0.35">
      <c r="T80" s="35"/>
    </row>
    <row r="81" spans="1:12" x14ac:dyDescent="0.35">
      <c r="A81" s="42"/>
      <c r="B81" s="43"/>
      <c r="H81" s="36"/>
      <c r="I81" s="36"/>
      <c r="J81" s="36"/>
      <c r="K81" s="36"/>
      <c r="L81" s="36"/>
    </row>
    <row r="82" spans="1:12" x14ac:dyDescent="0.35">
      <c r="H82" s="44"/>
      <c r="I82" s="44"/>
      <c r="J82" s="44"/>
      <c r="K82" s="44"/>
      <c r="L82" s="44"/>
    </row>
    <row r="83" spans="1:12" x14ac:dyDescent="0.35">
      <c r="I83" s="36"/>
    </row>
  </sheetData>
  <mergeCells count="11">
    <mergeCell ref="L3:L4"/>
    <mergeCell ref="A2:A4"/>
    <mergeCell ref="B2:B4"/>
    <mergeCell ref="C2:G2"/>
    <mergeCell ref="H2:L2"/>
    <mergeCell ref="C3:C4"/>
    <mergeCell ref="D3:E3"/>
    <mergeCell ref="F3:F4"/>
    <mergeCell ref="G3:G4"/>
    <mergeCell ref="H3:H4"/>
    <mergeCell ref="I3:K3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</vt:lpstr>
      <vt:lpstr>'Příloha č. 3'!Názvy_tisku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Finke Vlastimil</dc:creator>
  <cp:lastModifiedBy>Pustaj Marek</cp:lastModifiedBy>
  <cp:lastPrinted>2024-01-28T18:45:24Z</cp:lastPrinted>
  <dcterms:created xsi:type="dcterms:W3CDTF">2021-12-13T12:42:49Z</dcterms:created>
  <dcterms:modified xsi:type="dcterms:W3CDTF">2024-02-02T08:38:40Z</dcterms:modified>
</cp:coreProperties>
</file>