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E70DE749-91F4-4937-A778-60A42736E1D0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" l="1"/>
  <c r="D21" i="1" l="1"/>
  <c r="E21" i="1"/>
  <c r="F21" i="1"/>
  <c r="G21" i="1"/>
  <c r="H21" i="1"/>
  <c r="I21" i="1"/>
  <c r="J21" i="1"/>
  <c r="C21" i="1"/>
  <c r="U21" i="1" l="1"/>
  <c r="T21" i="1"/>
  <c r="S21" i="1"/>
  <c r="R21" i="1"/>
  <c r="P21" i="1"/>
  <c r="N21" i="1"/>
  <c r="O21" i="1"/>
  <c r="U42" i="1" l="1"/>
  <c r="T42" i="1"/>
  <c r="S42" i="1"/>
  <c r="R42" i="1"/>
  <c r="Q42" i="1"/>
  <c r="P42" i="1"/>
  <c r="O42" i="1"/>
  <c r="N42" i="1"/>
  <c r="J42" i="1"/>
  <c r="I42" i="1"/>
  <c r="H42" i="1"/>
  <c r="G42" i="1"/>
  <c r="F42" i="1"/>
  <c r="E42" i="1"/>
  <c r="D42" i="1"/>
  <c r="C42" i="1"/>
  <c r="U40" i="1"/>
  <c r="T40" i="1"/>
  <c r="S40" i="1"/>
  <c r="R40" i="1"/>
  <c r="Q40" i="1"/>
  <c r="P40" i="1"/>
  <c r="O40" i="1"/>
  <c r="N40" i="1"/>
  <c r="J40" i="1"/>
  <c r="I40" i="1"/>
  <c r="H40" i="1"/>
  <c r="G40" i="1"/>
  <c r="F40" i="1"/>
  <c r="E40" i="1"/>
  <c r="D40" i="1"/>
  <c r="C40" i="1"/>
  <c r="U39" i="1"/>
  <c r="T39" i="1"/>
  <c r="S39" i="1"/>
  <c r="R39" i="1"/>
  <c r="Q39" i="1"/>
  <c r="P39" i="1"/>
  <c r="O39" i="1"/>
  <c r="N39" i="1"/>
  <c r="J39" i="1"/>
  <c r="I39" i="1"/>
  <c r="H39" i="1"/>
  <c r="G39" i="1"/>
  <c r="F39" i="1"/>
  <c r="E39" i="1"/>
  <c r="D39" i="1"/>
  <c r="C39" i="1"/>
  <c r="U38" i="1"/>
  <c r="T38" i="1"/>
  <c r="S38" i="1"/>
  <c r="R38" i="1"/>
  <c r="Q38" i="1"/>
  <c r="P38" i="1"/>
  <c r="O38" i="1"/>
  <c r="N38" i="1"/>
  <c r="J38" i="1"/>
  <c r="I38" i="1"/>
  <c r="H38" i="1"/>
  <c r="G38" i="1"/>
  <c r="F38" i="1"/>
  <c r="E38" i="1"/>
  <c r="D38" i="1"/>
  <c r="C38" i="1"/>
  <c r="U37" i="1"/>
  <c r="T37" i="1"/>
  <c r="S37" i="1"/>
  <c r="R37" i="1"/>
  <c r="Q37" i="1"/>
  <c r="P37" i="1"/>
  <c r="O37" i="1"/>
  <c r="N37" i="1"/>
  <c r="J37" i="1"/>
  <c r="I37" i="1"/>
  <c r="H37" i="1"/>
  <c r="G37" i="1"/>
  <c r="F37" i="1"/>
  <c r="E37" i="1"/>
  <c r="D37" i="1"/>
  <c r="C37" i="1"/>
  <c r="U36" i="1"/>
  <c r="T36" i="1"/>
  <c r="S36" i="1"/>
  <c r="R36" i="1"/>
  <c r="Q36" i="1"/>
  <c r="P36" i="1"/>
  <c r="O36" i="1"/>
  <c r="N36" i="1"/>
  <c r="J36" i="1"/>
  <c r="I36" i="1"/>
  <c r="H36" i="1"/>
  <c r="G36" i="1"/>
  <c r="F36" i="1"/>
  <c r="E36" i="1"/>
  <c r="D36" i="1"/>
  <c r="C36" i="1"/>
  <c r="U35" i="1"/>
  <c r="T35" i="1"/>
  <c r="S35" i="1"/>
  <c r="R35" i="1"/>
  <c r="Q35" i="1"/>
  <c r="P35" i="1"/>
  <c r="O35" i="1"/>
  <c r="N35" i="1"/>
  <c r="J35" i="1"/>
  <c r="I35" i="1"/>
  <c r="H35" i="1"/>
  <c r="G35" i="1"/>
  <c r="F35" i="1"/>
  <c r="E35" i="1"/>
  <c r="D35" i="1"/>
  <c r="C35" i="1"/>
  <c r="U34" i="1"/>
  <c r="T34" i="1"/>
  <c r="S34" i="1"/>
  <c r="R34" i="1"/>
  <c r="Q34" i="1"/>
  <c r="P34" i="1"/>
  <c r="O34" i="1"/>
  <c r="N34" i="1"/>
  <c r="J34" i="1"/>
  <c r="I34" i="1"/>
  <c r="H34" i="1"/>
  <c r="G34" i="1"/>
  <c r="F34" i="1"/>
  <c r="E34" i="1"/>
  <c r="D34" i="1"/>
  <c r="C34" i="1"/>
  <c r="U33" i="1"/>
  <c r="T33" i="1"/>
  <c r="S33" i="1"/>
  <c r="R33" i="1"/>
  <c r="Q33" i="1"/>
  <c r="P33" i="1"/>
  <c r="O33" i="1"/>
  <c r="N33" i="1"/>
  <c r="J33" i="1"/>
  <c r="I33" i="1"/>
  <c r="H33" i="1"/>
  <c r="G33" i="1"/>
  <c r="F33" i="1"/>
  <c r="E33" i="1"/>
  <c r="D33" i="1"/>
  <c r="C33" i="1"/>
  <c r="U32" i="1"/>
  <c r="T32" i="1"/>
  <c r="S32" i="1"/>
  <c r="R32" i="1"/>
  <c r="Q32" i="1"/>
  <c r="P32" i="1"/>
  <c r="O32" i="1"/>
  <c r="N32" i="1"/>
  <c r="J32" i="1"/>
  <c r="I32" i="1"/>
  <c r="H32" i="1"/>
  <c r="G32" i="1"/>
  <c r="F32" i="1"/>
  <c r="E32" i="1"/>
  <c r="D32" i="1"/>
  <c r="C32" i="1"/>
  <c r="U31" i="1"/>
  <c r="T31" i="1"/>
  <c r="S31" i="1"/>
  <c r="R31" i="1"/>
  <c r="Q31" i="1"/>
  <c r="P31" i="1"/>
  <c r="O31" i="1"/>
  <c r="N31" i="1"/>
  <c r="J31" i="1"/>
  <c r="I31" i="1"/>
  <c r="H31" i="1"/>
  <c r="G31" i="1"/>
  <c r="F31" i="1"/>
  <c r="E31" i="1"/>
  <c r="D31" i="1"/>
  <c r="C31" i="1"/>
  <c r="U30" i="1"/>
  <c r="T30" i="1"/>
  <c r="S30" i="1"/>
  <c r="R30" i="1"/>
  <c r="Q30" i="1"/>
  <c r="P30" i="1"/>
  <c r="O30" i="1"/>
  <c r="N30" i="1"/>
  <c r="J30" i="1"/>
  <c r="I30" i="1"/>
  <c r="H30" i="1"/>
  <c r="G30" i="1"/>
  <c r="F30" i="1"/>
  <c r="E30" i="1"/>
  <c r="D30" i="1"/>
  <c r="C30" i="1"/>
  <c r="U29" i="1"/>
  <c r="T29" i="1"/>
  <c r="S29" i="1"/>
  <c r="R29" i="1"/>
  <c r="Q29" i="1"/>
  <c r="P29" i="1"/>
  <c r="O29" i="1"/>
  <c r="N29" i="1"/>
  <c r="J29" i="1"/>
  <c r="I29" i="1"/>
  <c r="H29" i="1"/>
  <c r="G29" i="1"/>
  <c r="F29" i="1"/>
  <c r="E29" i="1"/>
  <c r="D29" i="1"/>
  <c r="C29" i="1"/>
  <c r="U28" i="1"/>
  <c r="T28" i="1"/>
  <c r="S28" i="1"/>
  <c r="R28" i="1"/>
  <c r="Q28" i="1"/>
  <c r="P28" i="1"/>
  <c r="O28" i="1"/>
  <c r="N28" i="1"/>
  <c r="J28" i="1"/>
  <c r="I28" i="1"/>
  <c r="H28" i="1"/>
  <c r="G28" i="1"/>
  <c r="F28" i="1"/>
  <c r="E28" i="1"/>
  <c r="D28" i="1"/>
  <c r="C28" i="1"/>
  <c r="U27" i="1"/>
  <c r="T27" i="1"/>
  <c r="S27" i="1"/>
  <c r="R27" i="1"/>
  <c r="Q27" i="1"/>
  <c r="P27" i="1"/>
  <c r="O27" i="1"/>
  <c r="N27" i="1"/>
  <c r="J27" i="1"/>
  <c r="I27" i="1"/>
  <c r="H27" i="1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<sst xmlns="http://schemas.openxmlformats.org/spreadsheetml/2006/main" count="137" uniqueCount="37">
  <si>
    <t xml:space="preserve">           Závazné ukazatele </t>
  </si>
  <si>
    <t xml:space="preserve">           Orientační ukazatele</t>
  </si>
  <si>
    <t>Záv. uk.</t>
  </si>
  <si>
    <t>Kraj</t>
  </si>
  <si>
    <t>NIV</t>
  </si>
  <si>
    <t xml:space="preserve">MP </t>
  </si>
  <si>
    <t>z toho:</t>
  </si>
  <si>
    <t xml:space="preserve">Odvody </t>
  </si>
  <si>
    <t>ONIV</t>
  </si>
  <si>
    <t xml:space="preserve">Počet </t>
  </si>
  <si>
    <t>celkem</t>
  </si>
  <si>
    <t>platy</t>
  </si>
  <si>
    <t>OON</t>
  </si>
  <si>
    <t>pojistné</t>
  </si>
  <si>
    <t>FKSP</t>
  </si>
  <si>
    <t>zam.</t>
  </si>
  <si>
    <t xml:space="preserve">Hl.m.Praha 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</si>
  <si>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</si>
  <si>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</si>
  <si>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</si>
  <si>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</si>
  <si>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</si>
  <si>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</si>
  <si>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</si>
  <si>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</si>
  <si>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</si>
  <si>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</si>
  <si>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</si>
  <si>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 xml:space="preserve">Zlínský kraj </t>
  </si>
  <si>
    <t>Moravskoslezský</t>
  </si>
  <si>
    <t>RgŠ celkem:</t>
  </si>
  <si>
    <t>Příděl</t>
  </si>
  <si>
    <t>Rozpis rozpočtu RgŠ ÚSC 2024 ve struktuře závazných ukazatelů (v Kč)</t>
  </si>
  <si>
    <t>Rozdíl 2024 - 2023</t>
  </si>
  <si>
    <t>Index 2024/2023</t>
  </si>
  <si>
    <t>Rozpis rozpočtu RgŠ ÚSC 2023 ve struktuře závazných ukazatelů po 6. úpravě (v Kč)</t>
  </si>
  <si>
    <t>Příloha č. 4 k č.j. MSMT-296/2024-2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</si>
</sst>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00"/>
    <numFmt numFmtId="165" formatCode="0.0000000E+00"/>
    <numFmt numFmtId="166" formatCode="0.0000"/>
    <numFmt numFmtId="167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17">
    <xf numFmtId="0" fontId="0" fillId="0" borderId="0" xfId="0"/>
    <xf numFmtId="0" fontId="2" fillId="2" borderId="0" xfId="1" applyFill="1" applyAlignment="1">
      <alignment horizontal="center"/>
    </xf>
    <xf numFmtId="0" fontId="3" fillId="2" borderId="0" xfId="1" applyFont="1" applyFill="1"/>
    <xf numFmtId="0" fontId="2" fillId="2" borderId="0" xfId="1" applyFill="1"/>
    <xf numFmtId="0" fontId="4" fillId="2" borderId="0" xfId="1" applyFont="1" applyFill="1"/>
    <xf numFmtId="0" fontId="6" fillId="2" borderId="1" xfId="2" applyFont="1" applyFill="1" applyBorder="1" applyAlignment="1">
      <alignment horizontal="center"/>
    </xf>
    <xf numFmtId="0" fontId="7" fillId="2" borderId="2" xfId="2" applyFont="1" applyFill="1" applyBorder="1"/>
    <xf numFmtId="0" fontId="8" fillId="2" borderId="3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8" fillId="2" borderId="3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left"/>
    </xf>
    <xf numFmtId="0" fontId="8" fillId="2" borderId="6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3" fontId="7" fillId="2" borderId="8" xfId="2" applyNumberFormat="1" applyFont="1" applyFill="1" applyBorder="1"/>
    <xf numFmtId="0" fontId="8" fillId="2" borderId="1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10" xfId="2" applyFont="1" applyFill="1" applyBorder="1"/>
    <xf numFmtId="3" fontId="7" fillId="2" borderId="0" xfId="2" applyNumberFormat="1" applyFont="1" applyFill="1"/>
    <xf numFmtId="0" fontId="8" fillId="2" borderId="5" xfId="2" applyFont="1" applyFill="1" applyBorder="1"/>
    <xf numFmtId="0" fontId="8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3" fontId="7" fillId="2" borderId="11" xfId="2" applyNumberFormat="1" applyFont="1" applyFill="1" applyBorder="1"/>
    <xf numFmtId="3" fontId="2" fillId="2" borderId="0" xfId="1" applyNumberFormat="1" applyFill="1"/>
    <xf numFmtId="3" fontId="7" fillId="2" borderId="17" xfId="2" applyNumberFormat="1" applyFont="1" applyFill="1" applyBorder="1"/>
    <xf numFmtId="0" fontId="6" fillId="2" borderId="19" xfId="2" applyFont="1" applyFill="1" applyBorder="1" applyAlignment="1">
      <alignment horizontal="center"/>
    </xf>
    <xf numFmtId="3" fontId="7" fillId="2" borderId="19" xfId="2" applyNumberFormat="1" applyFont="1" applyFill="1" applyBorder="1"/>
    <xf numFmtId="3" fontId="7" fillId="2" borderId="25" xfId="2" applyNumberFormat="1" applyFont="1" applyFill="1" applyBorder="1"/>
    <xf numFmtId="0" fontId="7" fillId="2" borderId="19" xfId="2" applyFont="1" applyFill="1" applyBorder="1"/>
    <xf numFmtId="0" fontId="6" fillId="2" borderId="27" xfId="2" applyFont="1" applyFill="1" applyBorder="1" applyAlignment="1">
      <alignment horizontal="center"/>
    </xf>
    <xf numFmtId="3" fontId="7" fillId="2" borderId="27" xfId="2" applyNumberFormat="1" applyFont="1" applyFill="1" applyBorder="1"/>
    <xf numFmtId="3" fontId="7" fillId="2" borderId="33" xfId="2" applyNumberFormat="1" applyFont="1" applyFill="1" applyBorder="1"/>
    <xf numFmtId="0" fontId="6" fillId="2" borderId="35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7" fillId="2" borderId="9" xfId="2" applyFont="1" applyFill="1" applyBorder="1"/>
    <xf numFmtId="0" fontId="6" fillId="2" borderId="6" xfId="2" applyFont="1" applyFill="1" applyBorder="1" applyAlignment="1">
      <alignment horizontal="center"/>
    </xf>
    <xf numFmtId="0" fontId="7" fillId="2" borderId="10" xfId="2" applyFont="1" applyFill="1" applyBorder="1"/>
    <xf numFmtId="3" fontId="12" fillId="2" borderId="0" xfId="1" applyNumberFormat="1" applyFont="1" applyFill="1"/>
    <xf numFmtId="3" fontId="13" fillId="2" borderId="0" xfId="1" applyNumberFormat="1" applyFont="1" applyFill="1"/>
    <xf numFmtId="0" fontId="1" fillId="2" borderId="0" xfId="1" applyFont="1" applyFill="1"/>
    <xf numFmtId="0" fontId="2" fillId="2" borderId="35" xfId="1" applyFill="1" applyBorder="1" applyAlignment="1">
      <alignment horizontal="center"/>
    </xf>
    <xf numFmtId="0" fontId="2" fillId="2" borderId="8" xfId="1" applyFill="1" applyBorder="1"/>
    <xf numFmtId="0" fontId="7" fillId="2" borderId="25" xfId="2" applyFont="1" applyFill="1" applyBorder="1"/>
    <xf numFmtId="164" fontId="9" fillId="0" borderId="12" xfId="2" applyNumberFormat="1" applyFont="1" applyBorder="1"/>
    <xf numFmtId="164" fontId="9" fillId="0" borderId="16" xfId="2" applyNumberFormat="1" applyFont="1" applyBorder="1"/>
    <xf numFmtId="164" fontId="9" fillId="0" borderId="20" xfId="2" applyNumberFormat="1" applyFont="1" applyBorder="1"/>
    <xf numFmtId="164" fontId="9" fillId="0" borderId="24" xfId="2" applyNumberFormat="1" applyFont="1" applyBorder="1"/>
    <xf numFmtId="164" fontId="9" fillId="0" borderId="28" xfId="2" applyNumberFormat="1" applyFont="1" applyBorder="1"/>
    <xf numFmtId="164" fontId="9" fillId="0" borderId="32" xfId="2" applyNumberFormat="1" applyFont="1" applyBorder="1"/>
    <xf numFmtId="164" fontId="9" fillId="0" borderId="37" xfId="2" applyNumberFormat="1" applyFont="1" applyBorder="1"/>
    <xf numFmtId="164" fontId="9" fillId="0" borderId="6" xfId="2" applyNumberFormat="1" applyFont="1" applyBorder="1"/>
    <xf numFmtId="0" fontId="2" fillId="0" borderId="0" xfId="1"/>
    <xf numFmtId="165" fontId="0" fillId="0" borderId="0" xfId="0" applyNumberFormat="1"/>
    <xf numFmtId="166" fontId="0" fillId="0" borderId="0" xfId="0" applyNumberFormat="1"/>
    <xf numFmtId="3" fontId="10" fillId="0" borderId="13" xfId="3" applyNumberFormat="1" applyFont="1" applyBorder="1"/>
    <xf numFmtId="3" fontId="10" fillId="0" borderId="14" xfId="3" applyNumberFormat="1" applyFont="1" applyBorder="1"/>
    <xf numFmtId="3" fontId="10" fillId="0" borderId="18" xfId="3" applyNumberFormat="1" applyFont="1" applyBorder="1"/>
    <xf numFmtId="3" fontId="11" fillId="0" borderId="15" xfId="1" applyNumberFormat="1" applyFont="1" applyBorder="1" applyAlignment="1">
      <alignment horizontal="right"/>
    </xf>
    <xf numFmtId="4" fontId="11" fillId="0" borderId="16" xfId="1" applyNumberFormat="1" applyFont="1" applyBorder="1" applyAlignment="1">
      <alignment horizontal="right"/>
    </xf>
    <xf numFmtId="3" fontId="10" fillId="0" borderId="21" xfId="3" applyNumberFormat="1" applyFont="1" applyBorder="1"/>
    <xf numFmtId="3" fontId="10" fillId="0" borderId="22" xfId="3" applyNumberFormat="1" applyFont="1" applyBorder="1"/>
    <xf numFmtId="3" fontId="10" fillId="0" borderId="26" xfId="3" applyNumberFormat="1" applyFont="1" applyBorder="1"/>
    <xf numFmtId="3" fontId="11" fillId="0" borderId="23" xfId="1" applyNumberFormat="1" applyFont="1" applyBorder="1" applyAlignment="1">
      <alignment horizontal="right"/>
    </xf>
    <xf numFmtId="4" fontId="11" fillId="0" borderId="24" xfId="1" applyNumberFormat="1" applyFont="1" applyBorder="1" applyAlignment="1">
      <alignment horizontal="right"/>
    </xf>
    <xf numFmtId="3" fontId="10" fillId="0" borderId="29" xfId="3" applyNumberFormat="1" applyFont="1" applyBorder="1"/>
    <xf numFmtId="3" fontId="10" fillId="0" borderId="30" xfId="3" applyNumberFormat="1" applyFont="1" applyBorder="1"/>
    <xf numFmtId="3" fontId="10" fillId="0" borderId="34" xfId="3" applyNumberFormat="1" applyFont="1" applyBorder="1"/>
    <xf numFmtId="3" fontId="11" fillId="0" borderId="31" xfId="1" applyNumberFormat="1" applyFont="1" applyBorder="1" applyAlignment="1">
      <alignment horizontal="right"/>
    </xf>
    <xf numFmtId="4" fontId="11" fillId="0" borderId="32" xfId="1" applyNumberFormat="1" applyFont="1" applyBorder="1" applyAlignment="1">
      <alignment horizontal="right"/>
    </xf>
    <xf numFmtId="3" fontId="9" fillId="0" borderId="0" xfId="2" applyNumberFormat="1" applyFont="1"/>
    <xf numFmtId="4" fontId="10" fillId="0" borderId="8" xfId="3" applyNumberFormat="1" applyFont="1" applyBorder="1"/>
    <xf numFmtId="3" fontId="9" fillId="0" borderId="37" xfId="2" applyNumberFormat="1" applyFont="1" applyBorder="1"/>
    <xf numFmtId="4" fontId="9" fillId="0" borderId="6" xfId="2" applyNumberFormat="1" applyFont="1" applyBorder="1"/>
    <xf numFmtId="4" fontId="11" fillId="0" borderId="15" xfId="2" applyNumberFormat="1" applyFont="1" applyBorder="1"/>
    <xf numFmtId="4" fontId="11" fillId="0" borderId="23" xfId="2" applyNumberFormat="1" applyFont="1" applyBorder="1"/>
    <xf numFmtId="4" fontId="11" fillId="0" borderId="31" xfId="2" applyNumberFormat="1" applyFont="1" applyBorder="1"/>
    <xf numFmtId="3" fontId="10" fillId="0" borderId="8" xfId="3" applyNumberFormat="1" applyFont="1" applyBorder="1"/>
    <xf numFmtId="167" fontId="9" fillId="0" borderId="13" xfId="2" applyNumberFormat="1" applyFont="1" applyBorder="1"/>
    <xf numFmtId="167" fontId="9" fillId="0" borderId="21" xfId="2" applyNumberFormat="1" applyFont="1" applyBorder="1"/>
    <xf numFmtId="167" fontId="9" fillId="0" borderId="29" xfId="2" applyNumberFormat="1" applyFont="1" applyBorder="1"/>
    <xf numFmtId="167" fontId="9" fillId="0" borderId="36" xfId="2" applyNumberFormat="1" applyFont="1" applyBorder="1"/>
    <xf numFmtId="167" fontId="9" fillId="0" borderId="0" xfId="2" applyNumberFormat="1" applyFont="1"/>
    <xf numFmtId="167" fontId="9" fillId="0" borderId="37" xfId="2" applyNumberFormat="1" applyFont="1" applyBorder="1"/>
    <xf numFmtId="167" fontId="11" fillId="0" borderId="13" xfId="2" applyNumberFormat="1" applyFont="1" applyBorder="1"/>
    <xf numFmtId="167" fontId="11" fillId="0" borderId="21" xfId="2" applyNumberFormat="1" applyFont="1" applyBorder="1"/>
    <xf numFmtId="167" fontId="11" fillId="0" borderId="29" xfId="2" applyNumberFormat="1" applyFont="1" applyBorder="1"/>
    <xf numFmtId="3" fontId="11" fillId="0" borderId="13" xfId="2" applyNumberFormat="1" applyFont="1" applyBorder="1"/>
    <xf numFmtId="3" fontId="11" fillId="0" borderId="21" xfId="2" applyNumberFormat="1" applyFont="1" applyBorder="1"/>
    <xf numFmtId="3" fontId="11" fillId="0" borderId="29" xfId="2" applyNumberFormat="1" applyFont="1" applyBorder="1"/>
    <xf numFmtId="167" fontId="9" fillId="0" borderId="12" xfId="2" applyNumberFormat="1" applyFont="1" applyBorder="1"/>
    <xf numFmtId="167" fontId="9" fillId="0" borderId="20" xfId="2" applyNumberFormat="1" applyFont="1" applyBorder="1"/>
    <xf numFmtId="167" fontId="9" fillId="0" borderId="28" xfId="2" applyNumberFormat="1" applyFont="1" applyBorder="1"/>
    <xf numFmtId="167" fontId="10" fillId="0" borderId="13" xfId="3" applyNumberFormat="1" applyFont="1" applyBorder="1"/>
    <xf numFmtId="167" fontId="10" fillId="0" borderId="21" xfId="3" applyNumberFormat="1" applyFont="1" applyBorder="1"/>
    <xf numFmtId="167" fontId="10" fillId="0" borderId="29" xfId="3" applyNumberFormat="1" applyFont="1" applyBorder="1"/>
    <xf numFmtId="3" fontId="2" fillId="2" borderId="0" xfId="1" applyNumberFormat="1" applyFill="1" applyAlignment="1">
      <alignment horizontal="center"/>
    </xf>
    <xf numFmtId="0" fontId="8" fillId="2" borderId="4" xfId="2" applyFont="1" applyFill="1" applyBorder="1" applyAlignment="1">
      <alignment horizontal="center"/>
    </xf>
    <xf numFmtId="3" fontId="9" fillId="0" borderId="18" xfId="2" applyNumberFormat="1" applyFont="1" applyBorder="1"/>
    <xf numFmtId="3" fontId="9" fillId="0" borderId="13" xfId="2" applyNumberFormat="1" applyFont="1" applyBorder="1"/>
    <xf numFmtId="3" fontId="9" fillId="0" borderId="15" xfId="2" applyNumberFormat="1" applyFont="1" applyBorder="1"/>
    <xf numFmtId="3" fontId="9" fillId="0" borderId="14" xfId="2" applyNumberFormat="1" applyFont="1" applyBorder="1"/>
    <xf numFmtId="4" fontId="9" fillId="0" borderId="11" xfId="2" applyNumberFormat="1" applyFont="1" applyBorder="1"/>
    <xf numFmtId="3" fontId="9" fillId="0" borderId="26" xfId="2" applyNumberFormat="1" applyFont="1" applyBorder="1"/>
    <xf numFmtId="3" fontId="9" fillId="0" borderId="21" xfId="2" applyNumberFormat="1" applyFont="1" applyBorder="1"/>
    <xf numFmtId="3" fontId="9" fillId="0" borderId="23" xfId="2" applyNumberFormat="1" applyFont="1" applyBorder="1"/>
    <xf numFmtId="3" fontId="9" fillId="0" borderId="22" xfId="2" applyNumberFormat="1" applyFont="1" applyBorder="1"/>
    <xf numFmtId="4" fontId="9" fillId="0" borderId="19" xfId="2" applyNumberFormat="1" applyFont="1" applyBorder="1"/>
    <xf numFmtId="3" fontId="9" fillId="0" borderId="34" xfId="2" applyNumberFormat="1" applyFont="1" applyBorder="1"/>
    <xf numFmtId="3" fontId="9" fillId="0" borderId="29" xfId="2" applyNumberFormat="1" applyFont="1" applyBorder="1"/>
    <xf numFmtId="3" fontId="9" fillId="0" borderId="31" xfId="2" applyNumberFormat="1" applyFont="1" applyBorder="1"/>
    <xf numFmtId="3" fontId="9" fillId="0" borderId="30" xfId="2" applyNumberFormat="1" applyFont="1" applyBorder="1"/>
    <xf numFmtId="4" fontId="9" fillId="0" borderId="27" xfId="2" applyNumberFormat="1" applyFont="1" applyBorder="1"/>
    <xf numFmtId="3" fontId="9" fillId="0" borderId="36" xfId="2" applyNumberFormat="1" applyFont="1" applyBorder="1"/>
    <xf numFmtId="4" fontId="9" fillId="0" borderId="37" xfId="2" applyNumberFormat="1" applyFont="1" applyBorder="1"/>
    <xf numFmtId="0" fontId="0" fillId="2" borderId="0" xfId="0" applyFill="1"/>
  </cellXfs>
  <cellStyles count="4">
    <cellStyle name="Normální" xfId="0" builtinId="0"/>
    <cellStyle name="Normální 2 3" xfId="1" xr:uid="{799FAF6B-C925-4EE2-AEF8-FE63DEF85369}"/>
    <cellStyle name="normální 3" xfId="3" xr:uid="{6E22D09A-3EEE-4F01-A8EC-127E21DB1033}"/>
    <cellStyle name="normální_Tabč4" xfId="2" xr:uid="{AB66B72B-7EC7-482E-A96A-487A5FFC9049}"/>
  </cellStyles>
  <dxfs count="0"/>
  <tableStyles count="1" defaultTableStyle="TableStyleMedium2" defaultPivotStyle="PivotStyleLight16">
    <tableStyle name="Invisible" pivot="0" table="0" count="0" xr9:uid="{C427F8F2-3962-454A-AF96-5EB997B9EC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zoomScaleNormal="100" workbookViewId="0">
      <selection activeCell="B1" sqref="B1"/>
    </sheetView>
  </sheetViews>
  <sheetFormatPr defaultRowHeight="14.5" x14ac:dyDescent="0.35"/>
  <cols>
    <col min="1" max="1" width="4.36328125" bestFit="1" customWidth="1"/>
    <col min="2" max="2" width="26.08984375" customWidth="1"/>
    <col min="3" max="10" width="22.6328125" customWidth="1"/>
    <col min="11" max="11" width="2" customWidth="1"/>
    <col min="12" max="12" width="4.36328125" bestFit="1" customWidth="1"/>
    <col min="13" max="13" width="21.90625" customWidth="1"/>
    <col min="14" max="14" width="26" customWidth="1"/>
    <col min="15" max="15" width="25" customWidth="1"/>
    <col min="16" max="16" width="24.6328125" customWidth="1"/>
    <col min="17" max="21" width="21.90625" customWidth="1"/>
  </cols>
  <sheetData>
    <row r="1" spans="1:21" ht="21" x14ac:dyDescent="0.5">
      <c r="A1" s="116"/>
      <c r="B1" s="2" t="s">
        <v>36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ht="21.5" thickBot="1" x14ac:dyDescent="0.55000000000000004">
      <c r="A2" s="1"/>
      <c r="B2" s="2" t="s">
        <v>32</v>
      </c>
      <c r="C2" s="3"/>
      <c r="D2" s="3"/>
      <c r="E2" s="3"/>
      <c r="F2" s="3"/>
      <c r="G2" s="3"/>
      <c r="H2" s="3"/>
      <c r="I2" s="3"/>
      <c r="J2" s="3"/>
      <c r="K2" s="3"/>
      <c r="L2" s="1"/>
      <c r="M2" s="2" t="s">
        <v>35</v>
      </c>
      <c r="N2" s="4"/>
      <c r="O2" s="4"/>
      <c r="P2" s="53"/>
      <c r="Q2" s="3"/>
      <c r="R2" s="3"/>
      <c r="S2" s="3"/>
      <c r="T2" s="3"/>
      <c r="U2" s="3"/>
    </row>
    <row r="3" spans="1:21" ht="18.5" thickBot="1" x14ac:dyDescent="0.45">
      <c r="A3" s="5"/>
      <c r="B3" s="6"/>
      <c r="C3" s="7" t="s">
        <v>0</v>
      </c>
      <c r="D3" s="7"/>
      <c r="E3" s="7"/>
      <c r="F3" s="7"/>
      <c r="G3" s="8" t="s">
        <v>1</v>
      </c>
      <c r="H3" s="9"/>
      <c r="I3" s="10"/>
      <c r="J3" s="11" t="s">
        <v>2</v>
      </c>
      <c r="K3" s="3"/>
      <c r="L3" s="5"/>
      <c r="M3" s="6"/>
      <c r="N3" s="8" t="s">
        <v>0</v>
      </c>
      <c r="O3" s="7"/>
      <c r="P3" s="7"/>
      <c r="Q3" s="12"/>
      <c r="R3" s="8" t="s">
        <v>1</v>
      </c>
      <c r="S3" s="9"/>
      <c r="T3" s="9"/>
      <c r="U3" s="13" t="s">
        <v>2</v>
      </c>
    </row>
    <row r="4" spans="1:21" ht="18.5" thickBot="1" x14ac:dyDescent="0.45">
      <c r="A4" s="14"/>
      <c r="B4" s="15" t="s">
        <v>3</v>
      </c>
      <c r="C4" s="10" t="s">
        <v>4</v>
      </c>
      <c r="D4" s="16" t="s">
        <v>5</v>
      </c>
      <c r="E4" s="17" t="s">
        <v>6</v>
      </c>
      <c r="F4" s="18"/>
      <c r="G4" s="16" t="s">
        <v>7</v>
      </c>
      <c r="H4" s="16" t="s">
        <v>31</v>
      </c>
      <c r="I4" s="16" t="s">
        <v>8</v>
      </c>
      <c r="J4" s="10" t="s">
        <v>9</v>
      </c>
      <c r="K4" s="3"/>
      <c r="L4" s="14"/>
      <c r="M4" s="19" t="s">
        <v>3</v>
      </c>
      <c r="N4" s="16" t="s">
        <v>4</v>
      </c>
      <c r="O4" s="16" t="s">
        <v>5</v>
      </c>
      <c r="P4" s="17" t="s">
        <v>6</v>
      </c>
      <c r="Q4" s="20"/>
      <c r="R4" s="16" t="s">
        <v>7</v>
      </c>
      <c r="S4" s="16" t="s">
        <v>31</v>
      </c>
      <c r="T4" s="16" t="s">
        <v>8</v>
      </c>
      <c r="U4" s="10" t="s">
        <v>9</v>
      </c>
    </row>
    <row r="5" spans="1:21" ht="18.5" thickBot="1" x14ac:dyDescent="0.45">
      <c r="A5" s="14"/>
      <c r="B5" s="15"/>
      <c r="C5" s="21" t="s">
        <v>10</v>
      </c>
      <c r="D5" s="22" t="s">
        <v>10</v>
      </c>
      <c r="E5" s="16" t="s">
        <v>11</v>
      </c>
      <c r="F5" s="98" t="s">
        <v>12</v>
      </c>
      <c r="G5" s="22" t="s">
        <v>13</v>
      </c>
      <c r="H5" s="22" t="s">
        <v>14</v>
      </c>
      <c r="I5" s="22"/>
      <c r="J5" s="21" t="s">
        <v>15</v>
      </c>
      <c r="K5" s="3"/>
      <c r="L5" s="14"/>
      <c r="M5" s="19"/>
      <c r="N5" s="22" t="s">
        <v>10</v>
      </c>
      <c r="O5" s="22" t="s">
        <v>10</v>
      </c>
      <c r="P5" s="16" t="s">
        <v>11</v>
      </c>
      <c r="Q5" s="16" t="s">
        <v>12</v>
      </c>
      <c r="R5" s="22" t="s">
        <v>13</v>
      </c>
      <c r="S5" s="22" t="s">
        <v>14</v>
      </c>
      <c r="T5" s="22"/>
      <c r="U5" s="21" t="s">
        <v>15</v>
      </c>
    </row>
    <row r="6" spans="1:21" ht="18" x14ac:dyDescent="0.4">
      <c r="A6" s="23">
        <v>1</v>
      </c>
      <c r="B6" s="26" t="s">
        <v>16</v>
      </c>
      <c r="C6" s="99">
        <v>21103099621</v>
      </c>
      <c r="D6" s="100">
        <v>15471502611</v>
      </c>
      <c r="E6" s="100">
        <v>15378885908</v>
      </c>
      <c r="F6" s="101">
        <v>92616703</v>
      </c>
      <c r="G6" s="99">
        <v>5229367882</v>
      </c>
      <c r="H6" s="100">
        <v>153790344</v>
      </c>
      <c r="I6" s="102">
        <v>248438784</v>
      </c>
      <c r="J6" s="103">
        <v>29277.01</v>
      </c>
      <c r="K6" s="97"/>
      <c r="L6" s="23">
        <v>1</v>
      </c>
      <c r="M6" s="26" t="s">
        <v>16</v>
      </c>
      <c r="N6" s="85">
        <v>20861486622</v>
      </c>
      <c r="O6" s="85">
        <v>15112627231</v>
      </c>
      <c r="P6" s="85">
        <v>14976866066</v>
      </c>
      <c r="Q6" s="88">
        <v>135761165</v>
      </c>
      <c r="R6" s="88">
        <v>5108077249</v>
      </c>
      <c r="S6" s="88">
        <v>299537786</v>
      </c>
      <c r="T6" s="88">
        <v>341244356</v>
      </c>
      <c r="U6" s="75">
        <v>29987.539999999997</v>
      </c>
    </row>
    <row r="7" spans="1:21" ht="18" x14ac:dyDescent="0.4">
      <c r="A7" s="27">
        <v>2</v>
      </c>
      <c r="B7" s="29" t="s">
        <v>17</v>
      </c>
      <c r="C7" s="104">
        <v>24161991378</v>
      </c>
      <c r="D7" s="105">
        <v>17689513548</v>
      </c>
      <c r="E7" s="105">
        <v>17565105136</v>
      </c>
      <c r="F7" s="106">
        <v>124408412</v>
      </c>
      <c r="G7" s="104">
        <v>5979055579</v>
      </c>
      <c r="H7" s="105">
        <v>175653446</v>
      </c>
      <c r="I7" s="107">
        <v>317768805</v>
      </c>
      <c r="J7" s="108">
        <v>34271.29</v>
      </c>
      <c r="K7" s="97"/>
      <c r="L7" s="27">
        <v>2</v>
      </c>
      <c r="M7" s="29" t="s">
        <v>17</v>
      </c>
      <c r="N7" s="86">
        <v>23740647797</v>
      </c>
      <c r="O7" s="86">
        <v>17194333417</v>
      </c>
      <c r="P7" s="86">
        <v>17012014671</v>
      </c>
      <c r="Q7" s="89">
        <v>182318746</v>
      </c>
      <c r="R7" s="89">
        <v>5811694935</v>
      </c>
      <c r="S7" s="89">
        <v>340240329</v>
      </c>
      <c r="T7" s="89">
        <v>394379116</v>
      </c>
      <c r="U7" s="76">
        <v>34742.210000000006</v>
      </c>
    </row>
    <row r="8" spans="1:21" ht="18" x14ac:dyDescent="0.4">
      <c r="A8" s="27">
        <v>3</v>
      </c>
      <c r="B8" s="29" t="s">
        <v>18</v>
      </c>
      <c r="C8" s="104">
        <v>11726207682</v>
      </c>
      <c r="D8" s="105">
        <v>8579442448</v>
      </c>
      <c r="E8" s="105">
        <v>8516786001</v>
      </c>
      <c r="F8" s="106">
        <v>62656447</v>
      </c>
      <c r="G8" s="104">
        <v>2899851550</v>
      </c>
      <c r="H8" s="105">
        <v>85168455</v>
      </c>
      <c r="I8" s="107">
        <v>161745229</v>
      </c>
      <c r="J8" s="108">
        <v>16762.57</v>
      </c>
      <c r="K8" s="97"/>
      <c r="L8" s="27">
        <v>3</v>
      </c>
      <c r="M8" s="29" t="s">
        <v>18</v>
      </c>
      <c r="N8" s="86">
        <v>11476335940</v>
      </c>
      <c r="O8" s="86">
        <v>8314651456</v>
      </c>
      <c r="P8" s="86">
        <v>8240922432</v>
      </c>
      <c r="Q8" s="89">
        <v>73729024</v>
      </c>
      <c r="R8" s="89">
        <v>2810355892</v>
      </c>
      <c r="S8" s="89">
        <v>164818549</v>
      </c>
      <c r="T8" s="89">
        <v>186510043</v>
      </c>
      <c r="U8" s="76">
        <v>16961</v>
      </c>
    </row>
    <row r="9" spans="1:21" ht="18" x14ac:dyDescent="0.4">
      <c r="A9" s="27">
        <v>4</v>
      </c>
      <c r="B9" s="29" t="s">
        <v>19</v>
      </c>
      <c r="C9" s="104">
        <v>10300119951</v>
      </c>
      <c r="D9" s="105">
        <v>7538751033</v>
      </c>
      <c r="E9" s="105">
        <v>7510013026</v>
      </c>
      <c r="F9" s="106">
        <v>28738007</v>
      </c>
      <c r="G9" s="104">
        <v>2548097853</v>
      </c>
      <c r="H9" s="105">
        <v>75100410</v>
      </c>
      <c r="I9" s="107">
        <v>138170655</v>
      </c>
      <c r="J9" s="108">
        <v>14640.82</v>
      </c>
      <c r="K9" s="97"/>
      <c r="L9" s="27">
        <v>4</v>
      </c>
      <c r="M9" s="29" t="s">
        <v>19</v>
      </c>
      <c r="N9" s="86">
        <v>10072868797</v>
      </c>
      <c r="O9" s="86">
        <v>7288193787</v>
      </c>
      <c r="P9" s="86">
        <v>7229107296</v>
      </c>
      <c r="Q9" s="89">
        <v>59086491</v>
      </c>
      <c r="R9" s="89">
        <v>2463413269</v>
      </c>
      <c r="S9" s="89">
        <v>144582286</v>
      </c>
      <c r="T9" s="89">
        <v>176679455</v>
      </c>
      <c r="U9" s="76">
        <v>14745.75</v>
      </c>
    </row>
    <row r="10" spans="1:21" ht="18" x14ac:dyDescent="0.4">
      <c r="A10" s="27">
        <v>5</v>
      </c>
      <c r="B10" s="29" t="s">
        <v>20</v>
      </c>
      <c r="C10" s="104">
        <v>4998993456</v>
      </c>
      <c r="D10" s="105">
        <v>3664635005</v>
      </c>
      <c r="E10" s="105">
        <v>3630139417</v>
      </c>
      <c r="F10" s="106">
        <v>34495588</v>
      </c>
      <c r="G10" s="104">
        <v>1238646636</v>
      </c>
      <c r="H10" s="105">
        <v>36301682</v>
      </c>
      <c r="I10" s="107">
        <v>59410133</v>
      </c>
      <c r="J10" s="108">
        <v>7043.86</v>
      </c>
      <c r="K10" s="97"/>
      <c r="L10" s="27">
        <v>5</v>
      </c>
      <c r="M10" s="29" t="s">
        <v>20</v>
      </c>
      <c r="N10" s="86">
        <v>4961727792</v>
      </c>
      <c r="O10" s="86">
        <v>3596524859</v>
      </c>
      <c r="P10" s="86">
        <v>3552531380</v>
      </c>
      <c r="Q10" s="89">
        <v>43993479</v>
      </c>
      <c r="R10" s="89">
        <v>1215627176</v>
      </c>
      <c r="S10" s="89">
        <v>71050721</v>
      </c>
      <c r="T10" s="89">
        <v>78525036</v>
      </c>
      <c r="U10" s="76">
        <v>7241.98</v>
      </c>
    </row>
    <row r="11" spans="1:21" ht="18" x14ac:dyDescent="0.4">
      <c r="A11" s="27">
        <v>6</v>
      </c>
      <c r="B11" s="29" t="s">
        <v>21</v>
      </c>
      <c r="C11" s="104">
        <v>14224644868</v>
      </c>
      <c r="D11" s="105">
        <v>10420339861</v>
      </c>
      <c r="E11" s="105">
        <v>10350264365</v>
      </c>
      <c r="F11" s="106">
        <v>70075496</v>
      </c>
      <c r="G11" s="104">
        <v>3522074874</v>
      </c>
      <c r="H11" s="105">
        <v>103503501</v>
      </c>
      <c r="I11" s="107">
        <v>178726632</v>
      </c>
      <c r="J11" s="108">
        <v>20283.72</v>
      </c>
      <c r="K11" s="97"/>
      <c r="L11" s="27">
        <v>6</v>
      </c>
      <c r="M11" s="29" t="s">
        <v>21</v>
      </c>
      <c r="N11" s="86">
        <v>14096631519.5</v>
      </c>
      <c r="O11" s="86">
        <v>10209942503.5</v>
      </c>
      <c r="P11" s="86">
        <v>10108670224.5</v>
      </c>
      <c r="Q11" s="89">
        <v>101272279</v>
      </c>
      <c r="R11" s="89">
        <v>3449516180</v>
      </c>
      <c r="S11" s="89">
        <v>202173448</v>
      </c>
      <c r="T11" s="89">
        <v>234999388</v>
      </c>
      <c r="U11" s="76">
        <v>20859.379999999997</v>
      </c>
    </row>
    <row r="12" spans="1:21" ht="18" x14ac:dyDescent="0.4">
      <c r="A12" s="27">
        <v>7</v>
      </c>
      <c r="B12" s="29" t="s">
        <v>22</v>
      </c>
      <c r="C12" s="104">
        <v>7942782475</v>
      </c>
      <c r="D12" s="105">
        <v>5818780535</v>
      </c>
      <c r="E12" s="105">
        <v>5788723243</v>
      </c>
      <c r="F12" s="106">
        <v>30057292</v>
      </c>
      <c r="G12" s="104">
        <v>1966747820</v>
      </c>
      <c r="H12" s="105">
        <v>57887716</v>
      </c>
      <c r="I12" s="107">
        <v>99366404</v>
      </c>
      <c r="J12" s="108">
        <v>11244.69</v>
      </c>
      <c r="K12" s="97"/>
      <c r="L12" s="27">
        <v>7</v>
      </c>
      <c r="M12" s="29" t="s">
        <v>22</v>
      </c>
      <c r="N12" s="86">
        <v>7858788238</v>
      </c>
      <c r="O12" s="86">
        <v>5699200096</v>
      </c>
      <c r="P12" s="86">
        <v>5653571190</v>
      </c>
      <c r="Q12" s="89">
        <v>45628906</v>
      </c>
      <c r="R12" s="89">
        <v>1926332677</v>
      </c>
      <c r="S12" s="89">
        <v>113071522</v>
      </c>
      <c r="T12" s="89">
        <v>120183943</v>
      </c>
      <c r="U12" s="76">
        <v>11511.249999999998</v>
      </c>
    </row>
    <row r="13" spans="1:21" ht="18" x14ac:dyDescent="0.4">
      <c r="A13" s="27">
        <v>8</v>
      </c>
      <c r="B13" s="29" t="s">
        <v>23</v>
      </c>
      <c r="C13" s="104">
        <v>10140285888</v>
      </c>
      <c r="D13" s="105">
        <v>7430265056</v>
      </c>
      <c r="E13" s="105">
        <v>7382845391</v>
      </c>
      <c r="F13" s="106">
        <v>47419665</v>
      </c>
      <c r="G13" s="104">
        <v>2511429586</v>
      </c>
      <c r="H13" s="105">
        <v>73829535</v>
      </c>
      <c r="I13" s="107">
        <v>124761711</v>
      </c>
      <c r="J13" s="108">
        <v>14519.36</v>
      </c>
      <c r="K13" s="97"/>
      <c r="L13" s="27">
        <v>8</v>
      </c>
      <c r="M13" s="29" t="s">
        <v>23</v>
      </c>
      <c r="N13" s="86">
        <v>9953963243</v>
      </c>
      <c r="O13" s="86">
        <v>7222760144</v>
      </c>
      <c r="P13" s="86">
        <v>7150086241</v>
      </c>
      <c r="Q13" s="89">
        <v>72673903</v>
      </c>
      <c r="R13" s="89">
        <v>2440417860</v>
      </c>
      <c r="S13" s="89">
        <v>143002005</v>
      </c>
      <c r="T13" s="89">
        <v>147783234</v>
      </c>
      <c r="U13" s="76">
        <v>14684.460000000001</v>
      </c>
    </row>
    <row r="14" spans="1:21" ht="18" x14ac:dyDescent="0.4">
      <c r="A14" s="27">
        <v>9</v>
      </c>
      <c r="B14" s="29" t="s">
        <v>24</v>
      </c>
      <c r="C14" s="104">
        <v>9853328433</v>
      </c>
      <c r="D14" s="105">
        <v>7211584732</v>
      </c>
      <c r="E14" s="105">
        <v>7163276443</v>
      </c>
      <c r="F14" s="106">
        <v>48308289</v>
      </c>
      <c r="G14" s="104">
        <v>2437515640</v>
      </c>
      <c r="H14" s="105">
        <v>71633284</v>
      </c>
      <c r="I14" s="107">
        <v>132594777</v>
      </c>
      <c r="J14" s="108">
        <v>14016.49</v>
      </c>
      <c r="K14" s="97"/>
      <c r="L14" s="27">
        <v>9</v>
      </c>
      <c r="M14" s="29" t="s">
        <v>24</v>
      </c>
      <c r="N14" s="86">
        <v>9640977585</v>
      </c>
      <c r="O14" s="86">
        <v>6990342595</v>
      </c>
      <c r="P14" s="86">
        <v>6921972718</v>
      </c>
      <c r="Q14" s="89">
        <v>68369877</v>
      </c>
      <c r="R14" s="89">
        <v>2362738756</v>
      </c>
      <c r="S14" s="89">
        <v>138439644</v>
      </c>
      <c r="T14" s="89">
        <v>149456590</v>
      </c>
      <c r="U14" s="76">
        <v>14131.89</v>
      </c>
    </row>
    <row r="15" spans="1:21" ht="18" x14ac:dyDescent="0.4">
      <c r="A15" s="27">
        <v>10</v>
      </c>
      <c r="B15" s="29" t="s">
        <v>25</v>
      </c>
      <c r="C15" s="104">
        <v>9069550033</v>
      </c>
      <c r="D15" s="105">
        <v>6642208624</v>
      </c>
      <c r="E15" s="105">
        <v>6602184401</v>
      </c>
      <c r="F15" s="106">
        <v>40024223</v>
      </c>
      <c r="G15" s="104">
        <v>2245066512</v>
      </c>
      <c r="H15" s="105">
        <v>66022197</v>
      </c>
      <c r="I15" s="107">
        <v>116252700</v>
      </c>
      <c r="J15" s="108">
        <v>12932.77</v>
      </c>
      <c r="K15" s="97"/>
      <c r="L15" s="27">
        <v>10</v>
      </c>
      <c r="M15" s="29" t="s">
        <v>25</v>
      </c>
      <c r="N15" s="86">
        <v>8859314792</v>
      </c>
      <c r="O15" s="86">
        <v>6425459507</v>
      </c>
      <c r="P15" s="86">
        <v>6366683353</v>
      </c>
      <c r="Q15" s="89">
        <v>58776154</v>
      </c>
      <c r="R15" s="89">
        <v>2171808527</v>
      </c>
      <c r="S15" s="89">
        <v>127333713</v>
      </c>
      <c r="T15" s="89">
        <v>134713045</v>
      </c>
      <c r="U15" s="76">
        <v>13020.44</v>
      </c>
    </row>
    <row r="16" spans="1:21" ht="18" x14ac:dyDescent="0.4">
      <c r="A16" s="27">
        <v>11</v>
      </c>
      <c r="B16" s="44" t="s">
        <v>26</v>
      </c>
      <c r="C16" s="104">
        <v>21094595447</v>
      </c>
      <c r="D16" s="105">
        <v>15460206272</v>
      </c>
      <c r="E16" s="105">
        <v>15401782284</v>
      </c>
      <c r="F16" s="106">
        <v>58423988</v>
      </c>
      <c r="G16" s="104">
        <v>5225549739</v>
      </c>
      <c r="H16" s="105">
        <v>154020425</v>
      </c>
      <c r="I16" s="107">
        <v>254819011</v>
      </c>
      <c r="J16" s="108">
        <v>30224.26</v>
      </c>
      <c r="K16" s="97"/>
      <c r="L16" s="27">
        <v>11</v>
      </c>
      <c r="M16" s="44" t="s">
        <v>26</v>
      </c>
      <c r="N16" s="86">
        <v>20603414876</v>
      </c>
      <c r="O16" s="86">
        <v>14929201698</v>
      </c>
      <c r="P16" s="86">
        <v>14845523029</v>
      </c>
      <c r="Q16" s="89">
        <v>83678669</v>
      </c>
      <c r="R16" s="89">
        <v>5046078897</v>
      </c>
      <c r="S16" s="89">
        <v>296910868</v>
      </c>
      <c r="T16" s="89">
        <v>331223413</v>
      </c>
      <c r="U16" s="76">
        <v>30525.759999999998</v>
      </c>
    </row>
    <row r="17" spans="1:21" ht="18" x14ac:dyDescent="0.4">
      <c r="A17" s="27">
        <v>12</v>
      </c>
      <c r="B17" s="29" t="s">
        <v>27</v>
      </c>
      <c r="C17" s="104">
        <v>11731845445</v>
      </c>
      <c r="D17" s="105">
        <v>8592924858</v>
      </c>
      <c r="E17" s="105">
        <v>8553911242</v>
      </c>
      <c r="F17" s="106">
        <v>39013616</v>
      </c>
      <c r="G17" s="104">
        <v>2904408586</v>
      </c>
      <c r="H17" s="105">
        <v>85539955</v>
      </c>
      <c r="I17" s="107">
        <v>148972046</v>
      </c>
      <c r="J17" s="108">
        <v>16923.7</v>
      </c>
      <c r="K17" s="97"/>
      <c r="L17" s="27">
        <v>12</v>
      </c>
      <c r="M17" s="29" t="s">
        <v>27</v>
      </c>
      <c r="N17" s="86">
        <v>11493009351</v>
      </c>
      <c r="O17" s="86">
        <v>8321460120</v>
      </c>
      <c r="P17" s="86">
        <v>8263602465</v>
      </c>
      <c r="Q17" s="89">
        <v>57857655</v>
      </c>
      <c r="R17" s="89">
        <v>2812657610</v>
      </c>
      <c r="S17" s="89">
        <v>165272409</v>
      </c>
      <c r="T17" s="89">
        <v>193619212</v>
      </c>
      <c r="U17" s="76">
        <v>17179.62</v>
      </c>
    </row>
    <row r="18" spans="1:21" ht="18" x14ac:dyDescent="0.4">
      <c r="A18" s="27">
        <v>13</v>
      </c>
      <c r="B18" s="29" t="s">
        <v>28</v>
      </c>
      <c r="C18" s="104">
        <v>10261840415</v>
      </c>
      <c r="D18" s="105">
        <v>7521666114</v>
      </c>
      <c r="E18" s="105">
        <v>7471431966</v>
      </c>
      <c r="F18" s="106">
        <v>50234148</v>
      </c>
      <c r="G18" s="104">
        <v>2542323146</v>
      </c>
      <c r="H18" s="105">
        <v>74714998</v>
      </c>
      <c r="I18" s="107">
        <v>123136157</v>
      </c>
      <c r="J18" s="108">
        <v>14647.42</v>
      </c>
      <c r="K18" s="97"/>
      <c r="L18" s="27">
        <v>13</v>
      </c>
      <c r="M18" s="29" t="s">
        <v>28</v>
      </c>
      <c r="N18" s="86">
        <v>10091884158.5</v>
      </c>
      <c r="O18" s="86">
        <v>7311513898.5</v>
      </c>
      <c r="P18" s="86">
        <v>7225790196.5</v>
      </c>
      <c r="Q18" s="89">
        <v>85723702</v>
      </c>
      <c r="R18" s="89">
        <v>2471265968</v>
      </c>
      <c r="S18" s="89">
        <v>144556141</v>
      </c>
      <c r="T18" s="89">
        <v>164548151</v>
      </c>
      <c r="U18" s="76">
        <v>14836.199999999997</v>
      </c>
    </row>
    <row r="19" spans="1:21" ht="18.5" thickBot="1" x14ac:dyDescent="0.45">
      <c r="A19" s="31">
        <v>14</v>
      </c>
      <c r="B19" s="33" t="s">
        <v>29</v>
      </c>
      <c r="C19" s="109">
        <v>19809542697</v>
      </c>
      <c r="D19" s="110">
        <v>14517301038</v>
      </c>
      <c r="E19" s="110">
        <v>14468219279</v>
      </c>
      <c r="F19" s="111">
        <v>49081759</v>
      </c>
      <c r="G19" s="109">
        <v>4906847753</v>
      </c>
      <c r="H19" s="110">
        <v>144683432</v>
      </c>
      <c r="I19" s="112">
        <v>240710474</v>
      </c>
      <c r="J19" s="113">
        <v>28209.22</v>
      </c>
      <c r="K19" s="97"/>
      <c r="L19" s="31">
        <v>14</v>
      </c>
      <c r="M19" s="33" t="s">
        <v>29</v>
      </c>
      <c r="N19" s="87">
        <v>19519101304</v>
      </c>
      <c r="O19" s="87">
        <v>14164086746</v>
      </c>
      <c r="P19" s="87">
        <v>14081985890</v>
      </c>
      <c r="Q19" s="90">
        <v>82100856</v>
      </c>
      <c r="R19" s="90">
        <v>4787427053</v>
      </c>
      <c r="S19" s="90">
        <v>281640154</v>
      </c>
      <c r="T19" s="90">
        <v>285947351</v>
      </c>
      <c r="U19" s="77">
        <v>28710.9</v>
      </c>
    </row>
    <row r="20" spans="1:21" ht="18.5" thickBot="1" x14ac:dyDescent="0.45">
      <c r="A20" s="34"/>
      <c r="B20" s="19"/>
      <c r="C20" s="114"/>
      <c r="D20" s="71"/>
      <c r="E20" s="71"/>
      <c r="F20" s="71"/>
      <c r="G20" s="71"/>
      <c r="H20" s="71"/>
      <c r="I20" s="71"/>
      <c r="J20" s="72"/>
      <c r="K20" s="97"/>
      <c r="L20" s="35"/>
      <c r="M20" s="19"/>
      <c r="N20" s="82"/>
      <c r="O20" s="83"/>
      <c r="P20" s="83"/>
      <c r="Q20" s="71"/>
      <c r="R20" s="71"/>
      <c r="S20" s="71"/>
      <c r="T20" s="71"/>
      <c r="U20" s="78"/>
    </row>
    <row r="21" spans="1:21" ht="18.5" thickBot="1" x14ac:dyDescent="0.45">
      <c r="A21" s="35"/>
      <c r="B21" s="36" t="s">
        <v>30</v>
      </c>
      <c r="C21" s="73">
        <f>SUM(C6:C20)</f>
        <v>186418827789</v>
      </c>
      <c r="D21" s="73">
        <f t="shared" ref="D21:J21" si="0">SUM(D6:D20)</f>
        <v>136559121735</v>
      </c>
      <c r="E21" s="73">
        <f t="shared" si="0"/>
        <v>135783568102</v>
      </c>
      <c r="F21" s="73">
        <f t="shared" si="0"/>
        <v>775553633</v>
      </c>
      <c r="G21" s="73">
        <f t="shared" si="0"/>
        <v>46156983156</v>
      </c>
      <c r="H21" s="73">
        <f t="shared" si="0"/>
        <v>1357849380</v>
      </c>
      <c r="I21" s="73">
        <f t="shared" si="0"/>
        <v>2344873518</v>
      </c>
      <c r="J21" s="115">
        <f t="shared" si="0"/>
        <v>264997.18000000005</v>
      </c>
      <c r="K21" s="97"/>
      <c r="L21" s="37"/>
      <c r="M21" s="38" t="s">
        <v>30</v>
      </c>
      <c r="N21" s="84">
        <f t="shared" ref="N21:U21" si="1">SUM(N6:N20)</f>
        <v>183230152015</v>
      </c>
      <c r="O21" s="84">
        <f t="shared" si="1"/>
        <v>132780298058</v>
      </c>
      <c r="P21" s="84">
        <f t="shared" si="1"/>
        <v>131629327152</v>
      </c>
      <c r="Q21" s="73">
        <f>SUM(Q6:Q20)</f>
        <v>1150970906</v>
      </c>
      <c r="R21" s="73">
        <f t="shared" si="1"/>
        <v>44877412049</v>
      </c>
      <c r="S21" s="73">
        <f t="shared" si="1"/>
        <v>2632629575</v>
      </c>
      <c r="T21" s="73">
        <f t="shared" si="1"/>
        <v>2939812333</v>
      </c>
      <c r="U21" s="74">
        <f t="shared" si="1"/>
        <v>269138.38</v>
      </c>
    </row>
    <row r="22" spans="1:21" x14ac:dyDescent="0.35">
      <c r="A22" s="1"/>
      <c r="B22" s="3"/>
      <c r="C22" s="39"/>
      <c r="D22" s="25"/>
      <c r="E22" s="3"/>
      <c r="F22" s="3"/>
      <c r="G22" s="25"/>
      <c r="H22" s="3"/>
      <c r="I22" s="39"/>
      <c r="J22" s="39"/>
      <c r="K22" s="3"/>
      <c r="L22" s="1"/>
      <c r="M22" s="3"/>
      <c r="N22" s="3"/>
      <c r="O22" s="3"/>
      <c r="P22" s="3"/>
      <c r="Q22" s="3"/>
      <c r="R22" s="3"/>
      <c r="S22" s="3"/>
      <c r="T22" s="3"/>
      <c r="U22" s="3"/>
    </row>
    <row r="23" spans="1:21" ht="21.5" thickBot="1" x14ac:dyDescent="0.55000000000000004">
      <c r="A23" s="1"/>
      <c r="B23" s="40" t="s">
        <v>33</v>
      </c>
      <c r="C23" s="3"/>
      <c r="D23" s="25"/>
      <c r="E23" s="3"/>
      <c r="F23" s="3"/>
      <c r="G23" s="25"/>
      <c r="H23" s="3"/>
      <c r="I23" s="41"/>
      <c r="J23" s="3"/>
      <c r="K23" s="3"/>
      <c r="L23" s="1"/>
      <c r="M23" s="40" t="s">
        <v>34</v>
      </c>
      <c r="N23" s="3"/>
      <c r="O23" s="25"/>
      <c r="P23" s="3"/>
      <c r="Q23" s="3"/>
      <c r="R23" s="25"/>
      <c r="S23" s="3"/>
      <c r="T23" s="41"/>
      <c r="U23" s="3"/>
    </row>
    <row r="24" spans="1:21" ht="18.5" thickBot="1" x14ac:dyDescent="0.45">
      <c r="A24" s="5"/>
      <c r="B24" s="6"/>
      <c r="C24" s="7" t="s">
        <v>0</v>
      </c>
      <c r="D24" s="7"/>
      <c r="E24" s="7"/>
      <c r="F24" s="12"/>
      <c r="G24" s="8" t="s">
        <v>1</v>
      </c>
      <c r="H24" s="9"/>
      <c r="I24" s="9"/>
      <c r="J24" s="13" t="s">
        <v>2</v>
      </c>
      <c r="K24" s="3"/>
      <c r="L24" s="5"/>
      <c r="M24" s="6"/>
      <c r="N24" s="7" t="s">
        <v>0</v>
      </c>
      <c r="O24" s="7"/>
      <c r="P24" s="7"/>
      <c r="Q24" s="12"/>
      <c r="R24" s="8" t="s">
        <v>1</v>
      </c>
      <c r="S24" s="9"/>
      <c r="T24" s="9"/>
      <c r="U24" s="13" t="s">
        <v>2</v>
      </c>
    </row>
    <row r="25" spans="1:21" ht="18.5" thickBot="1" x14ac:dyDescent="0.45">
      <c r="A25" s="14"/>
      <c r="B25" s="15" t="s">
        <v>3</v>
      </c>
      <c r="C25" s="10" t="s">
        <v>4</v>
      </c>
      <c r="D25" s="16" t="s">
        <v>5</v>
      </c>
      <c r="E25" s="17" t="s">
        <v>6</v>
      </c>
      <c r="F25" s="20"/>
      <c r="G25" s="16" t="s">
        <v>7</v>
      </c>
      <c r="H25" s="16" t="s">
        <v>31</v>
      </c>
      <c r="I25" s="16" t="s">
        <v>8</v>
      </c>
      <c r="J25" s="10" t="s">
        <v>9</v>
      </c>
      <c r="K25" s="3"/>
      <c r="L25" s="14"/>
      <c r="M25" s="15" t="s">
        <v>3</v>
      </c>
      <c r="N25" s="10" t="s">
        <v>4</v>
      </c>
      <c r="O25" s="16" t="s">
        <v>5</v>
      </c>
      <c r="P25" s="17" t="s">
        <v>6</v>
      </c>
      <c r="Q25" s="20"/>
      <c r="R25" s="16" t="s">
        <v>7</v>
      </c>
      <c r="S25" s="16" t="s">
        <v>31</v>
      </c>
      <c r="T25" s="16" t="s">
        <v>8</v>
      </c>
      <c r="U25" s="10" t="s">
        <v>9</v>
      </c>
    </row>
    <row r="26" spans="1:21" ht="18.5" thickBot="1" x14ac:dyDescent="0.45">
      <c r="A26" s="14"/>
      <c r="B26" s="15"/>
      <c r="C26" s="21" t="s">
        <v>10</v>
      </c>
      <c r="D26" s="22" t="s">
        <v>10</v>
      </c>
      <c r="E26" s="16" t="s">
        <v>11</v>
      </c>
      <c r="F26" s="16" t="s">
        <v>12</v>
      </c>
      <c r="G26" s="22" t="s">
        <v>13</v>
      </c>
      <c r="H26" s="22" t="s">
        <v>14</v>
      </c>
      <c r="I26" s="22"/>
      <c r="J26" s="21" t="s">
        <v>15</v>
      </c>
      <c r="K26" s="3"/>
      <c r="L26" s="14"/>
      <c r="M26" s="15"/>
      <c r="N26" s="21" t="s">
        <v>10</v>
      </c>
      <c r="O26" s="22" t="s">
        <v>10</v>
      </c>
      <c r="P26" s="16" t="s">
        <v>11</v>
      </c>
      <c r="Q26" s="16" t="s">
        <v>12</v>
      </c>
      <c r="R26" s="22" t="s">
        <v>13</v>
      </c>
      <c r="S26" s="22" t="s">
        <v>14</v>
      </c>
      <c r="T26" s="22"/>
      <c r="U26" s="21" t="s">
        <v>15</v>
      </c>
    </row>
    <row r="27" spans="1:21" ht="18" x14ac:dyDescent="0.4">
      <c r="A27" s="23">
        <v>1</v>
      </c>
      <c r="B27" s="24" t="s">
        <v>16</v>
      </c>
      <c r="C27" s="91">
        <f>C6-N6</f>
        <v>241612999</v>
      </c>
      <c r="D27" s="79">
        <f t="shared" ref="D27:J40" si="2">D6-O6</f>
        <v>358875380</v>
      </c>
      <c r="E27" s="94">
        <f t="shared" si="2"/>
        <v>402019842</v>
      </c>
      <c r="F27" s="57">
        <f t="shared" si="2"/>
        <v>-43144462</v>
      </c>
      <c r="G27" s="58">
        <f t="shared" si="2"/>
        <v>121290633</v>
      </c>
      <c r="H27" s="56">
        <f t="shared" si="2"/>
        <v>-145747442</v>
      </c>
      <c r="I27" s="59">
        <f t="shared" si="2"/>
        <v>-92805572</v>
      </c>
      <c r="J27" s="60">
        <f t="shared" si="2"/>
        <v>-710.52999999999884</v>
      </c>
      <c r="K27" s="3"/>
      <c r="L27" s="23">
        <v>1</v>
      </c>
      <c r="M27" s="24" t="s">
        <v>16</v>
      </c>
      <c r="N27" s="45">
        <f>C6/N6</f>
        <v>1.0115817728322967</v>
      </c>
      <c r="O27" s="45">
        <f t="shared" ref="O27:U40" si="3">D6/O6</f>
        <v>1.0237467234858975</v>
      </c>
      <c r="P27" s="45">
        <f t="shared" si="3"/>
        <v>1.0268427213162206</v>
      </c>
      <c r="Q27" s="45">
        <f t="shared" si="3"/>
        <v>0.68220321326794742</v>
      </c>
      <c r="R27" s="45">
        <f t="shared" si="3"/>
        <v>1.0237448705427752</v>
      </c>
      <c r="S27" s="45">
        <f t="shared" si="3"/>
        <v>0.51342552154672061</v>
      </c>
      <c r="T27" s="45">
        <f t="shared" si="3"/>
        <v>0.72803778181755485</v>
      </c>
      <c r="U27" s="46">
        <f t="shared" si="3"/>
        <v>0.97630582568626845</v>
      </c>
    </row>
    <row r="28" spans="1:21" ht="18" x14ac:dyDescent="0.4">
      <c r="A28" s="27">
        <v>2</v>
      </c>
      <c r="B28" s="28" t="s">
        <v>17</v>
      </c>
      <c r="C28" s="92">
        <f t="shared" ref="C28:C40" si="4">C7-N7</f>
        <v>421343581</v>
      </c>
      <c r="D28" s="80">
        <f t="shared" si="2"/>
        <v>495180131</v>
      </c>
      <c r="E28" s="95">
        <f t="shared" si="2"/>
        <v>553090465</v>
      </c>
      <c r="F28" s="62">
        <f t="shared" si="2"/>
        <v>-57910334</v>
      </c>
      <c r="G28" s="63">
        <f t="shared" si="2"/>
        <v>167360644</v>
      </c>
      <c r="H28" s="61">
        <f t="shared" si="2"/>
        <v>-164586883</v>
      </c>
      <c r="I28" s="64">
        <f t="shared" si="2"/>
        <v>-76610311</v>
      </c>
      <c r="J28" s="65">
        <f t="shared" si="2"/>
        <v>-470.92000000000553</v>
      </c>
      <c r="K28" s="3"/>
      <c r="L28" s="27">
        <v>2</v>
      </c>
      <c r="M28" s="28" t="s">
        <v>17</v>
      </c>
      <c r="N28" s="47">
        <f t="shared" ref="N28:N40" si="5">C7/N7</f>
        <v>1.0177477710213638</v>
      </c>
      <c r="O28" s="47">
        <f t="shared" si="3"/>
        <v>1.0287990304125669</v>
      </c>
      <c r="P28" s="47">
        <f t="shared" si="3"/>
        <v>1.032511755703035</v>
      </c>
      <c r="Q28" s="47">
        <f t="shared" si="3"/>
        <v>0.68236763760979358</v>
      </c>
      <c r="R28" s="47">
        <f t="shared" si="3"/>
        <v>1.0287972176571241</v>
      </c>
      <c r="S28" s="47">
        <f t="shared" si="3"/>
        <v>0.51626286194897253</v>
      </c>
      <c r="T28" s="47">
        <f t="shared" si="3"/>
        <v>0.80574450346909343</v>
      </c>
      <c r="U28" s="48">
        <f t="shared" si="3"/>
        <v>0.98644530673207009</v>
      </c>
    </row>
    <row r="29" spans="1:21" ht="18" x14ac:dyDescent="0.4">
      <c r="A29" s="27">
        <v>3</v>
      </c>
      <c r="B29" s="28" t="s">
        <v>18</v>
      </c>
      <c r="C29" s="92">
        <f t="shared" si="4"/>
        <v>249871742</v>
      </c>
      <c r="D29" s="80">
        <f t="shared" si="2"/>
        <v>264790992</v>
      </c>
      <c r="E29" s="95">
        <f t="shared" si="2"/>
        <v>275863569</v>
      </c>
      <c r="F29" s="62">
        <f t="shared" si="2"/>
        <v>-11072577</v>
      </c>
      <c r="G29" s="63">
        <f t="shared" si="2"/>
        <v>89495658</v>
      </c>
      <c r="H29" s="61">
        <f t="shared" si="2"/>
        <v>-79650094</v>
      </c>
      <c r="I29" s="64">
        <f t="shared" si="2"/>
        <v>-24764814</v>
      </c>
      <c r="J29" s="65">
        <f t="shared" si="2"/>
        <v>-198.43000000000029</v>
      </c>
      <c r="K29" s="3"/>
      <c r="L29" s="27">
        <v>3</v>
      </c>
      <c r="M29" s="28" t="s">
        <v>18</v>
      </c>
      <c r="N29" s="47">
        <f t="shared" si="5"/>
        <v>1.0217727803809828</v>
      </c>
      <c r="O29" s="47">
        <f t="shared" si="3"/>
        <v>1.0318463129093549</v>
      </c>
      <c r="P29" s="47">
        <f t="shared" si="3"/>
        <v>1.0334748411086609</v>
      </c>
      <c r="Q29" s="47">
        <f t="shared" si="3"/>
        <v>0.84982064864984519</v>
      </c>
      <c r="R29" s="47">
        <f t="shared" si="3"/>
        <v>1.0318449553861699</v>
      </c>
      <c r="S29" s="47">
        <f t="shared" si="3"/>
        <v>0.51674071587658499</v>
      </c>
      <c r="T29" s="47">
        <f t="shared" si="3"/>
        <v>0.86721994375391354</v>
      </c>
      <c r="U29" s="48">
        <f t="shared" si="3"/>
        <v>0.98830080773539297</v>
      </c>
    </row>
    <row r="30" spans="1:21" ht="18" x14ac:dyDescent="0.4">
      <c r="A30" s="27">
        <v>4</v>
      </c>
      <c r="B30" s="28" t="s">
        <v>19</v>
      </c>
      <c r="C30" s="92">
        <f t="shared" si="4"/>
        <v>227251154</v>
      </c>
      <c r="D30" s="80">
        <f t="shared" si="2"/>
        <v>250557246</v>
      </c>
      <c r="E30" s="95">
        <f t="shared" si="2"/>
        <v>280905730</v>
      </c>
      <c r="F30" s="62">
        <f t="shared" si="2"/>
        <v>-30348484</v>
      </c>
      <c r="G30" s="63">
        <f t="shared" si="2"/>
        <v>84684584</v>
      </c>
      <c r="H30" s="61">
        <f t="shared" si="2"/>
        <v>-69481876</v>
      </c>
      <c r="I30" s="64">
        <f t="shared" si="2"/>
        <v>-38508800</v>
      </c>
      <c r="J30" s="65">
        <f t="shared" si="2"/>
        <v>-104.93000000000029</v>
      </c>
      <c r="K30" s="3"/>
      <c r="L30" s="27">
        <v>4</v>
      </c>
      <c r="M30" s="28" t="s">
        <v>19</v>
      </c>
      <c r="N30" s="47">
        <f t="shared" si="5"/>
        <v>1.0225607181608165</v>
      </c>
      <c r="O30" s="47">
        <f t="shared" si="3"/>
        <v>1.0343785104132275</v>
      </c>
      <c r="P30" s="47">
        <f t="shared" si="3"/>
        <v>1.0388575958964437</v>
      </c>
      <c r="Q30" s="47">
        <f t="shared" si="3"/>
        <v>0.48637186797909526</v>
      </c>
      <c r="R30" s="47">
        <f t="shared" si="3"/>
        <v>1.0343769293872387</v>
      </c>
      <c r="S30" s="47">
        <f t="shared" si="3"/>
        <v>0.51943022950958184</v>
      </c>
      <c r="T30" s="47">
        <f t="shared" si="3"/>
        <v>0.78204143769857115</v>
      </c>
      <c r="U30" s="48">
        <f t="shared" si="3"/>
        <v>0.99288405133682589</v>
      </c>
    </row>
    <row r="31" spans="1:21" ht="18" x14ac:dyDescent="0.4">
      <c r="A31" s="27">
        <v>5</v>
      </c>
      <c r="B31" s="28" t="s">
        <v>20</v>
      </c>
      <c r="C31" s="92">
        <f t="shared" si="4"/>
        <v>37265664</v>
      </c>
      <c r="D31" s="80">
        <f t="shared" si="2"/>
        <v>68110146</v>
      </c>
      <c r="E31" s="95">
        <f t="shared" si="2"/>
        <v>77608037</v>
      </c>
      <c r="F31" s="62">
        <f t="shared" si="2"/>
        <v>-9497891</v>
      </c>
      <c r="G31" s="63">
        <f t="shared" si="2"/>
        <v>23019460</v>
      </c>
      <c r="H31" s="61">
        <f t="shared" si="2"/>
        <v>-34749039</v>
      </c>
      <c r="I31" s="64">
        <f t="shared" si="2"/>
        <v>-19114903</v>
      </c>
      <c r="J31" s="65">
        <f t="shared" si="2"/>
        <v>-198.11999999999989</v>
      </c>
      <c r="K31" s="3"/>
      <c r="L31" s="27">
        <v>5</v>
      </c>
      <c r="M31" s="28" t="s">
        <v>20</v>
      </c>
      <c r="N31" s="47">
        <f t="shared" si="5"/>
        <v>1.0075106224206989</v>
      </c>
      <c r="O31" s="47">
        <f t="shared" si="3"/>
        <v>1.0189377659463579</v>
      </c>
      <c r="P31" s="47">
        <f t="shared" si="3"/>
        <v>1.0218458413729761</v>
      </c>
      <c r="Q31" s="47">
        <f t="shared" si="3"/>
        <v>0.78410684456212254</v>
      </c>
      <c r="R31" s="47">
        <f t="shared" si="3"/>
        <v>1.0189362828130786</v>
      </c>
      <c r="S31" s="47">
        <f t="shared" si="3"/>
        <v>0.51092630010045925</v>
      </c>
      <c r="T31" s="47">
        <f t="shared" si="3"/>
        <v>0.75657568625629157</v>
      </c>
      <c r="U31" s="48">
        <f t="shared" si="3"/>
        <v>0.97264284077006569</v>
      </c>
    </row>
    <row r="32" spans="1:21" ht="18" x14ac:dyDescent="0.4">
      <c r="A32" s="27">
        <v>6</v>
      </c>
      <c r="B32" s="28" t="s">
        <v>21</v>
      </c>
      <c r="C32" s="92">
        <f t="shared" si="4"/>
        <v>128013348.5</v>
      </c>
      <c r="D32" s="80">
        <f t="shared" si="2"/>
        <v>210397357.5</v>
      </c>
      <c r="E32" s="95">
        <f t="shared" si="2"/>
        <v>241594140.5</v>
      </c>
      <c r="F32" s="62">
        <f t="shared" si="2"/>
        <v>-31196783</v>
      </c>
      <c r="G32" s="63">
        <f t="shared" si="2"/>
        <v>72558694</v>
      </c>
      <c r="H32" s="61">
        <f t="shared" si="2"/>
        <v>-98669947</v>
      </c>
      <c r="I32" s="64">
        <f t="shared" si="2"/>
        <v>-56272756</v>
      </c>
      <c r="J32" s="65">
        <f t="shared" si="2"/>
        <v>-575.65999999999622</v>
      </c>
      <c r="K32" s="3"/>
      <c r="L32" s="27">
        <v>6</v>
      </c>
      <c r="M32" s="28" t="s">
        <v>21</v>
      </c>
      <c r="N32" s="47">
        <f t="shared" si="5"/>
        <v>1.0090811303624498</v>
      </c>
      <c r="O32" s="47">
        <f t="shared" si="3"/>
        <v>1.0206071050280523</v>
      </c>
      <c r="P32" s="47">
        <f t="shared" si="3"/>
        <v>1.0238996955222119</v>
      </c>
      <c r="Q32" s="47">
        <f t="shared" si="3"/>
        <v>0.69195140755151763</v>
      </c>
      <c r="R32" s="47">
        <f t="shared" si="3"/>
        <v>1.0210344553304864</v>
      </c>
      <c r="S32" s="47">
        <f t="shared" si="3"/>
        <v>0.51195397824940891</v>
      </c>
      <c r="T32" s="47">
        <f t="shared" si="3"/>
        <v>0.76054084021699664</v>
      </c>
      <c r="U32" s="48">
        <f t="shared" si="3"/>
        <v>0.97240282309445458</v>
      </c>
    </row>
    <row r="33" spans="1:21" ht="18" x14ac:dyDescent="0.4">
      <c r="A33" s="27">
        <v>7</v>
      </c>
      <c r="B33" s="28" t="s">
        <v>22</v>
      </c>
      <c r="C33" s="92">
        <f t="shared" si="4"/>
        <v>83994237</v>
      </c>
      <c r="D33" s="80">
        <f t="shared" si="2"/>
        <v>119580439</v>
      </c>
      <c r="E33" s="95">
        <f t="shared" si="2"/>
        <v>135152053</v>
      </c>
      <c r="F33" s="62">
        <f t="shared" si="2"/>
        <v>-15571614</v>
      </c>
      <c r="G33" s="63">
        <f t="shared" si="2"/>
        <v>40415143</v>
      </c>
      <c r="H33" s="61">
        <f t="shared" si="2"/>
        <v>-55183806</v>
      </c>
      <c r="I33" s="64">
        <f t="shared" si="2"/>
        <v>-20817539</v>
      </c>
      <c r="J33" s="65">
        <f t="shared" si="2"/>
        <v>-266.55999999999767</v>
      </c>
      <c r="K33" s="3"/>
      <c r="L33" s="27">
        <v>7</v>
      </c>
      <c r="M33" s="28" t="s">
        <v>22</v>
      </c>
      <c r="N33" s="47">
        <f t="shared" si="5"/>
        <v>1.0106879374346618</v>
      </c>
      <c r="O33" s="47">
        <f t="shared" si="3"/>
        <v>1.0209819688703206</v>
      </c>
      <c r="P33" s="47">
        <f t="shared" si="3"/>
        <v>1.0239056073511652</v>
      </c>
      <c r="Q33" s="47">
        <f t="shared" si="3"/>
        <v>0.65873356683151685</v>
      </c>
      <c r="R33" s="47">
        <f t="shared" si="3"/>
        <v>1.0209803547863503</v>
      </c>
      <c r="S33" s="47">
        <f t="shared" si="3"/>
        <v>0.51195663573008243</v>
      </c>
      <c r="T33" s="47">
        <f t="shared" si="3"/>
        <v>0.82678602082476194</v>
      </c>
      <c r="U33" s="48">
        <f t="shared" si="3"/>
        <v>0.97684352264089502</v>
      </c>
    </row>
    <row r="34" spans="1:21" ht="18" x14ac:dyDescent="0.4">
      <c r="A34" s="27">
        <v>8</v>
      </c>
      <c r="B34" s="28" t="s">
        <v>23</v>
      </c>
      <c r="C34" s="92">
        <f t="shared" si="4"/>
        <v>186322645</v>
      </c>
      <c r="D34" s="80">
        <f t="shared" si="2"/>
        <v>207504912</v>
      </c>
      <c r="E34" s="95">
        <f t="shared" si="2"/>
        <v>232759150</v>
      </c>
      <c r="F34" s="62">
        <f t="shared" si="2"/>
        <v>-25254238</v>
      </c>
      <c r="G34" s="63">
        <f t="shared" si="2"/>
        <v>71011726</v>
      </c>
      <c r="H34" s="61">
        <f t="shared" si="2"/>
        <v>-69172470</v>
      </c>
      <c r="I34" s="64">
        <f t="shared" si="2"/>
        <v>-23021523</v>
      </c>
      <c r="J34" s="65">
        <f t="shared" si="2"/>
        <v>-165.10000000000036</v>
      </c>
      <c r="K34" s="3"/>
      <c r="L34" s="27">
        <v>8</v>
      </c>
      <c r="M34" s="28" t="s">
        <v>23</v>
      </c>
      <c r="N34" s="47">
        <f t="shared" si="5"/>
        <v>1.0187184381187091</v>
      </c>
      <c r="O34" s="47">
        <f t="shared" si="3"/>
        <v>1.0287293095524397</v>
      </c>
      <c r="P34" s="47">
        <f t="shared" si="3"/>
        <v>1.0325533346248768</v>
      </c>
      <c r="Q34" s="47">
        <f t="shared" si="3"/>
        <v>0.65249921969926394</v>
      </c>
      <c r="R34" s="47">
        <f t="shared" si="3"/>
        <v>1.029098183210313</v>
      </c>
      <c r="S34" s="47">
        <f t="shared" si="3"/>
        <v>0.51628321574931768</v>
      </c>
      <c r="T34" s="47">
        <f t="shared" si="3"/>
        <v>0.84422100953616974</v>
      </c>
      <c r="U34" s="48">
        <f t="shared" si="3"/>
        <v>0.98875682183750713</v>
      </c>
    </row>
    <row r="35" spans="1:21" ht="18" x14ac:dyDescent="0.4">
      <c r="A35" s="27">
        <v>9</v>
      </c>
      <c r="B35" s="28" t="s">
        <v>24</v>
      </c>
      <c r="C35" s="92">
        <f t="shared" si="4"/>
        <v>212350848</v>
      </c>
      <c r="D35" s="80">
        <f t="shared" si="2"/>
        <v>221242137</v>
      </c>
      <c r="E35" s="95">
        <f t="shared" si="2"/>
        <v>241303725</v>
      </c>
      <c r="F35" s="62">
        <f t="shared" si="2"/>
        <v>-20061588</v>
      </c>
      <c r="G35" s="63">
        <f t="shared" si="2"/>
        <v>74776884</v>
      </c>
      <c r="H35" s="61">
        <f t="shared" si="2"/>
        <v>-66806360</v>
      </c>
      <c r="I35" s="64">
        <f t="shared" si="2"/>
        <v>-16861813</v>
      </c>
      <c r="J35" s="65">
        <f t="shared" si="2"/>
        <v>-115.39999999999964</v>
      </c>
      <c r="K35" s="3"/>
      <c r="L35" s="27">
        <v>9</v>
      </c>
      <c r="M35" s="28" t="s">
        <v>24</v>
      </c>
      <c r="N35" s="47">
        <f t="shared" si="5"/>
        <v>1.0220258626397376</v>
      </c>
      <c r="O35" s="47">
        <f t="shared" si="3"/>
        <v>1.0316496844029144</v>
      </c>
      <c r="P35" s="47">
        <f t="shared" si="3"/>
        <v>1.0348605426271777</v>
      </c>
      <c r="Q35" s="47">
        <f t="shared" si="3"/>
        <v>0.70657270598863298</v>
      </c>
      <c r="R35" s="47">
        <f t="shared" si="3"/>
        <v>1.0316483927011015</v>
      </c>
      <c r="S35" s="47">
        <f t="shared" si="3"/>
        <v>0.5174333155609675</v>
      </c>
      <c r="T35" s="47">
        <f t="shared" si="3"/>
        <v>0.88717919363743014</v>
      </c>
      <c r="U35" s="48">
        <f t="shared" si="3"/>
        <v>0.99183407173421245</v>
      </c>
    </row>
    <row r="36" spans="1:21" ht="18" x14ac:dyDescent="0.4">
      <c r="A36" s="27">
        <v>10</v>
      </c>
      <c r="B36" s="28" t="s">
        <v>25</v>
      </c>
      <c r="C36" s="92">
        <f t="shared" si="4"/>
        <v>210235241</v>
      </c>
      <c r="D36" s="80">
        <f t="shared" si="2"/>
        <v>216749117</v>
      </c>
      <c r="E36" s="95">
        <f t="shared" si="2"/>
        <v>235501048</v>
      </c>
      <c r="F36" s="62">
        <f t="shared" si="2"/>
        <v>-18751931</v>
      </c>
      <c r="G36" s="63">
        <f t="shared" si="2"/>
        <v>73257985</v>
      </c>
      <c r="H36" s="61">
        <f t="shared" si="2"/>
        <v>-61311516</v>
      </c>
      <c r="I36" s="64">
        <f t="shared" si="2"/>
        <v>-18460345</v>
      </c>
      <c r="J36" s="65">
        <f t="shared" si="2"/>
        <v>-87.670000000000073</v>
      </c>
      <c r="K36" s="3"/>
      <c r="L36" s="27">
        <v>10</v>
      </c>
      <c r="M36" s="28" t="s">
        <v>25</v>
      </c>
      <c r="N36" s="47">
        <f t="shared" si="5"/>
        <v>1.0237304177507998</v>
      </c>
      <c r="O36" s="47">
        <f t="shared" si="3"/>
        <v>1.0337328586016097</v>
      </c>
      <c r="P36" s="47">
        <f t="shared" si="3"/>
        <v>1.036989596457476</v>
      </c>
      <c r="Q36" s="47">
        <f t="shared" si="3"/>
        <v>0.68096022410721191</v>
      </c>
      <c r="R36" s="47">
        <f t="shared" si="3"/>
        <v>1.0337313276420339</v>
      </c>
      <c r="S36" s="47">
        <f t="shared" si="3"/>
        <v>0.51849738332848272</v>
      </c>
      <c r="T36" s="47">
        <f t="shared" si="3"/>
        <v>0.86296542402408027</v>
      </c>
      <c r="U36" s="48">
        <f t="shared" si="3"/>
        <v>0.99326674060170006</v>
      </c>
    </row>
    <row r="37" spans="1:21" ht="18" x14ac:dyDescent="0.4">
      <c r="A37" s="27">
        <v>11</v>
      </c>
      <c r="B37" s="30" t="s">
        <v>26</v>
      </c>
      <c r="C37" s="92">
        <f t="shared" si="4"/>
        <v>491180571</v>
      </c>
      <c r="D37" s="80">
        <f t="shared" si="2"/>
        <v>531004574</v>
      </c>
      <c r="E37" s="95">
        <f t="shared" si="2"/>
        <v>556259255</v>
      </c>
      <c r="F37" s="62">
        <f t="shared" si="2"/>
        <v>-25254681</v>
      </c>
      <c r="G37" s="63">
        <f t="shared" si="2"/>
        <v>179470842</v>
      </c>
      <c r="H37" s="61">
        <f t="shared" si="2"/>
        <v>-142890443</v>
      </c>
      <c r="I37" s="64">
        <f t="shared" si="2"/>
        <v>-76404402</v>
      </c>
      <c r="J37" s="65">
        <f t="shared" si="2"/>
        <v>-301.5</v>
      </c>
      <c r="K37" s="3"/>
      <c r="L37" s="27">
        <v>11</v>
      </c>
      <c r="M37" s="30" t="s">
        <v>26</v>
      </c>
      <c r="N37" s="47">
        <f t="shared" si="5"/>
        <v>1.0238397651047717</v>
      </c>
      <c r="O37" s="47">
        <f t="shared" si="3"/>
        <v>1.0355681827294982</v>
      </c>
      <c r="P37" s="47">
        <f t="shared" si="3"/>
        <v>1.0374698320775479</v>
      </c>
      <c r="Q37" s="47">
        <f t="shared" si="3"/>
        <v>0.69819451836644297</v>
      </c>
      <c r="R37" s="47">
        <f t="shared" si="3"/>
        <v>1.0355663963373025</v>
      </c>
      <c r="S37" s="47">
        <f t="shared" si="3"/>
        <v>0.51874296834429112</v>
      </c>
      <c r="T37" s="47">
        <f t="shared" si="3"/>
        <v>0.76932668706001162</v>
      </c>
      <c r="U37" s="48">
        <f t="shared" si="3"/>
        <v>0.99012309603430027</v>
      </c>
    </row>
    <row r="38" spans="1:21" ht="18" x14ac:dyDescent="0.4">
      <c r="A38" s="27">
        <v>12</v>
      </c>
      <c r="B38" s="28" t="s">
        <v>27</v>
      </c>
      <c r="C38" s="92">
        <f t="shared" si="4"/>
        <v>238836094</v>
      </c>
      <c r="D38" s="80">
        <f t="shared" si="2"/>
        <v>271464738</v>
      </c>
      <c r="E38" s="95">
        <f t="shared" si="2"/>
        <v>290308777</v>
      </c>
      <c r="F38" s="62">
        <f t="shared" si="2"/>
        <v>-18844039</v>
      </c>
      <c r="G38" s="63">
        <f t="shared" si="2"/>
        <v>91750976</v>
      </c>
      <c r="H38" s="61">
        <f t="shared" si="2"/>
        <v>-79732454</v>
      </c>
      <c r="I38" s="64">
        <f t="shared" si="2"/>
        <v>-44647166</v>
      </c>
      <c r="J38" s="65">
        <f t="shared" si="2"/>
        <v>-255.91999999999825</v>
      </c>
      <c r="K38" s="3"/>
      <c r="L38" s="27">
        <v>12</v>
      </c>
      <c r="M38" s="28" t="s">
        <v>27</v>
      </c>
      <c r="N38" s="47">
        <f t="shared" si="5"/>
        <v>1.0207809883996326</v>
      </c>
      <c r="O38" s="47">
        <f t="shared" si="3"/>
        <v>1.0326222482695742</v>
      </c>
      <c r="P38" s="47">
        <f t="shared" si="3"/>
        <v>1.0351310192170529</v>
      </c>
      <c r="Q38" s="47">
        <f t="shared" si="3"/>
        <v>0.67430344351149385</v>
      </c>
      <c r="R38" s="47">
        <f t="shared" si="3"/>
        <v>1.0326207412071033</v>
      </c>
      <c r="S38" s="47">
        <f t="shared" si="3"/>
        <v>0.51756948130404512</v>
      </c>
      <c r="T38" s="47">
        <f t="shared" si="3"/>
        <v>0.7694073561253828</v>
      </c>
      <c r="U38" s="48">
        <f t="shared" si="3"/>
        <v>0.98510327935076569</v>
      </c>
    </row>
    <row r="39" spans="1:21" ht="18" x14ac:dyDescent="0.4">
      <c r="A39" s="27">
        <v>13</v>
      </c>
      <c r="B39" s="28" t="s">
        <v>28</v>
      </c>
      <c r="C39" s="92">
        <f t="shared" si="4"/>
        <v>169956256.5</v>
      </c>
      <c r="D39" s="80">
        <f t="shared" si="2"/>
        <v>210152215.5</v>
      </c>
      <c r="E39" s="95">
        <f t="shared" si="2"/>
        <v>245641769.5</v>
      </c>
      <c r="F39" s="62">
        <f t="shared" si="2"/>
        <v>-35489554</v>
      </c>
      <c r="G39" s="63">
        <f t="shared" si="2"/>
        <v>71057178</v>
      </c>
      <c r="H39" s="61">
        <f t="shared" si="2"/>
        <v>-69841143</v>
      </c>
      <c r="I39" s="64">
        <f t="shared" si="2"/>
        <v>-41411994</v>
      </c>
      <c r="J39" s="65">
        <f t="shared" si="2"/>
        <v>-188.77999999999702</v>
      </c>
      <c r="K39" s="3"/>
      <c r="L39" s="27">
        <v>13</v>
      </c>
      <c r="M39" s="28" t="s">
        <v>28</v>
      </c>
      <c r="N39" s="47">
        <f t="shared" si="5"/>
        <v>1.0168408845990222</v>
      </c>
      <c r="O39" s="47">
        <f t="shared" si="3"/>
        <v>1.0287426405006375</v>
      </c>
      <c r="P39" s="47">
        <f t="shared" si="3"/>
        <v>1.033995142789917</v>
      </c>
      <c r="Q39" s="47">
        <f t="shared" si="3"/>
        <v>0.58600068391820037</v>
      </c>
      <c r="R39" s="47">
        <f t="shared" si="3"/>
        <v>1.0287533510840627</v>
      </c>
      <c r="S39" s="47">
        <f t="shared" si="3"/>
        <v>0.51685800051898179</v>
      </c>
      <c r="T39" s="47">
        <f t="shared" si="3"/>
        <v>0.74832902254854261</v>
      </c>
      <c r="U39" s="48">
        <f t="shared" si="3"/>
        <v>0.98727571750178633</v>
      </c>
    </row>
    <row r="40" spans="1:21" ht="18.5" thickBot="1" x14ac:dyDescent="0.45">
      <c r="A40" s="31">
        <v>14</v>
      </c>
      <c r="B40" s="32" t="s">
        <v>29</v>
      </c>
      <c r="C40" s="93">
        <f t="shared" si="4"/>
        <v>290441393</v>
      </c>
      <c r="D40" s="81">
        <f t="shared" si="2"/>
        <v>353214292</v>
      </c>
      <c r="E40" s="96">
        <f t="shared" si="2"/>
        <v>386233389</v>
      </c>
      <c r="F40" s="67">
        <f t="shared" si="2"/>
        <v>-33019097</v>
      </c>
      <c r="G40" s="68">
        <f t="shared" si="2"/>
        <v>119420700</v>
      </c>
      <c r="H40" s="66">
        <f t="shared" si="2"/>
        <v>-136956722</v>
      </c>
      <c r="I40" s="69">
        <f t="shared" si="2"/>
        <v>-45236877</v>
      </c>
      <c r="J40" s="70">
        <f t="shared" si="2"/>
        <v>-501.68000000000029</v>
      </c>
      <c r="K40" s="3"/>
      <c r="L40" s="31">
        <v>14</v>
      </c>
      <c r="M40" s="32" t="s">
        <v>29</v>
      </c>
      <c r="N40" s="49">
        <f t="shared" si="5"/>
        <v>1.0148798547882161</v>
      </c>
      <c r="O40" s="49">
        <f t="shared" si="3"/>
        <v>1.0249373149384127</v>
      </c>
      <c r="P40" s="49">
        <f t="shared" si="3"/>
        <v>1.0274274801875973</v>
      </c>
      <c r="Q40" s="49">
        <f t="shared" si="3"/>
        <v>0.59782274377261058</v>
      </c>
      <c r="R40" s="49">
        <f t="shared" si="3"/>
        <v>1.0249446516214102</v>
      </c>
      <c r="S40" s="49">
        <f t="shared" si="3"/>
        <v>0.51371734443803774</v>
      </c>
      <c r="T40" s="49">
        <f t="shared" si="3"/>
        <v>0.8417999787660212</v>
      </c>
      <c r="U40" s="50">
        <f t="shared" si="3"/>
        <v>0.98252649690535654</v>
      </c>
    </row>
    <row r="41" spans="1:21" ht="18.5" thickBot="1" x14ac:dyDescent="0.45">
      <c r="A41" s="34"/>
      <c r="B41" s="19"/>
      <c r="C41" s="82"/>
      <c r="D41" s="83"/>
      <c r="E41" s="83"/>
      <c r="F41" s="71"/>
      <c r="G41" s="71"/>
      <c r="H41" s="71"/>
      <c r="I41" s="71"/>
      <c r="J41" s="72"/>
      <c r="K41" s="3"/>
      <c r="L41" s="42"/>
      <c r="M41" s="3"/>
      <c r="N41" s="3"/>
      <c r="O41" s="3"/>
      <c r="P41" s="3"/>
      <c r="Q41" s="3"/>
      <c r="R41" s="3"/>
      <c r="S41" s="3"/>
      <c r="T41" s="3"/>
      <c r="U41" s="43"/>
    </row>
    <row r="42" spans="1:21" ht="18.5" thickBot="1" x14ac:dyDescent="0.45">
      <c r="A42" s="35"/>
      <c r="B42" s="36" t="s">
        <v>30</v>
      </c>
      <c r="C42" s="84">
        <f t="shared" ref="C42:J42" si="6">C21-N21</f>
        <v>3188675774</v>
      </c>
      <c r="D42" s="84">
        <f t="shared" si="6"/>
        <v>3778823677</v>
      </c>
      <c r="E42" s="84">
        <f t="shared" si="6"/>
        <v>4154240950</v>
      </c>
      <c r="F42" s="73">
        <f t="shared" si="6"/>
        <v>-375417273</v>
      </c>
      <c r="G42" s="73">
        <f t="shared" si="6"/>
        <v>1279571107</v>
      </c>
      <c r="H42" s="73">
        <f t="shared" si="6"/>
        <v>-1274780195</v>
      </c>
      <c r="I42" s="73">
        <f t="shared" si="6"/>
        <v>-594938815</v>
      </c>
      <c r="J42" s="74">
        <f t="shared" si="6"/>
        <v>-4141.1999999999534</v>
      </c>
      <c r="K42" s="3"/>
      <c r="L42" s="35"/>
      <c r="M42" s="36" t="s">
        <v>30</v>
      </c>
      <c r="N42" s="51">
        <f t="shared" ref="N42:U42" si="7">C21/N21</f>
        <v>1.0174025712413259</v>
      </c>
      <c r="O42" s="51">
        <f t="shared" si="7"/>
        <v>1.0284592197206046</v>
      </c>
      <c r="P42" s="51">
        <f t="shared" si="7"/>
        <v>1.031560147270242</v>
      </c>
      <c r="Q42" s="51">
        <f t="shared" si="7"/>
        <v>0.67382557539642973</v>
      </c>
      <c r="R42" s="51">
        <f t="shared" si="7"/>
        <v>1.0285125868132254</v>
      </c>
      <c r="S42" s="51">
        <f t="shared" si="7"/>
        <v>0.51577684642549837</v>
      </c>
      <c r="T42" s="51">
        <f t="shared" si="7"/>
        <v>0.79762694090310149</v>
      </c>
      <c r="U42" s="52">
        <f t="shared" si="7"/>
        <v>0.98461311983820388</v>
      </c>
    </row>
    <row r="44" spans="1:21" x14ac:dyDescent="0.35">
      <c r="C44" s="55"/>
      <c r="D44" s="55"/>
      <c r="E44" s="55"/>
      <c r="F44" s="55"/>
      <c r="G44" s="55"/>
      <c r="H44" s="55"/>
      <c r="I44" s="55"/>
      <c r="J44" s="55"/>
    </row>
    <row r="45" spans="1:21" x14ac:dyDescent="0.35">
      <c r="C45" s="55"/>
      <c r="D45" s="55"/>
      <c r="E45" s="55"/>
      <c r="F45" s="55"/>
      <c r="G45" s="55"/>
      <c r="H45" s="55"/>
      <c r="I45" s="55"/>
      <c r="J45" s="55"/>
    </row>
    <row r="46" spans="1:21" x14ac:dyDescent="0.35">
      <c r="C46" s="55"/>
      <c r="D46" s="55"/>
      <c r="E46" s="55"/>
      <c r="F46" s="55"/>
      <c r="G46" s="55"/>
      <c r="H46" s="55"/>
      <c r="I46" s="55"/>
      <c r="J46" s="55"/>
      <c r="N46" s="54"/>
      <c r="O46" s="54"/>
      <c r="P46" s="54"/>
      <c r="Q46" s="54"/>
      <c r="R46" s="54"/>
      <c r="S46" s="54"/>
      <c r="T46" s="54"/>
      <c r="U46" s="54"/>
    </row>
    <row r="47" spans="1:21" x14ac:dyDescent="0.35">
      <c r="C47" s="55"/>
      <c r="D47" s="55"/>
      <c r="E47" s="55"/>
      <c r="F47" s="55"/>
      <c r="G47" s="55"/>
      <c r="H47" s="55"/>
      <c r="I47" s="55"/>
      <c r="J47" s="55"/>
    </row>
    <row r="48" spans="1:21" x14ac:dyDescent="0.35">
      <c r="C48" s="55"/>
      <c r="D48" s="55"/>
      <c r="E48" s="55"/>
      <c r="F48" s="55"/>
      <c r="G48" s="55"/>
      <c r="H48" s="55"/>
      <c r="I48" s="55"/>
      <c r="J48" s="55"/>
    </row>
    <row r="49" spans="3:10" x14ac:dyDescent="0.35">
      <c r="C49" s="55"/>
      <c r="D49" s="55"/>
      <c r="E49" s="55"/>
      <c r="F49" s="55"/>
      <c r="G49" s="55"/>
      <c r="H49" s="55"/>
      <c r="I49" s="55"/>
      <c r="J49" s="55"/>
    </row>
    <row r="50" spans="3:10" x14ac:dyDescent="0.35">
      <c r="C50" s="55"/>
      <c r="D50" s="55"/>
      <c r="E50" s="55"/>
      <c r="F50" s="55"/>
      <c r="G50" s="55"/>
      <c r="H50" s="55"/>
      <c r="I50" s="55"/>
      <c r="J50" s="55"/>
    </row>
    <row r="51" spans="3:10" x14ac:dyDescent="0.35">
      <c r="C51" s="55"/>
      <c r="D51" s="55"/>
      <c r="E51" s="55"/>
      <c r="F51" s="55"/>
      <c r="G51" s="55"/>
      <c r="H51" s="55"/>
      <c r="I51" s="55"/>
      <c r="J51" s="55"/>
    </row>
    <row r="52" spans="3:10" x14ac:dyDescent="0.35">
      <c r="C52" s="55"/>
      <c r="D52" s="55"/>
      <c r="E52" s="55"/>
      <c r="F52" s="55"/>
      <c r="G52" s="55"/>
      <c r="H52" s="55"/>
      <c r="I52" s="55"/>
      <c r="J52" s="55"/>
    </row>
    <row r="53" spans="3:10" x14ac:dyDescent="0.35">
      <c r="C53" s="55"/>
      <c r="D53" s="55"/>
      <c r="E53" s="55"/>
      <c r="F53" s="55"/>
      <c r="G53" s="55"/>
      <c r="H53" s="55"/>
      <c r="I53" s="55"/>
      <c r="J53" s="55"/>
    </row>
    <row r="54" spans="3:10" x14ac:dyDescent="0.35">
      <c r="C54" s="55"/>
      <c r="D54" s="55"/>
      <c r="E54" s="55"/>
      <c r="F54" s="55"/>
      <c r="G54" s="55"/>
      <c r="H54" s="55"/>
      <c r="I54" s="55"/>
      <c r="J54" s="55"/>
    </row>
    <row r="55" spans="3:10" x14ac:dyDescent="0.35">
      <c r="C55" s="55"/>
      <c r="D55" s="55"/>
      <c r="E55" s="55"/>
      <c r="F55" s="55"/>
      <c r="G55" s="55"/>
      <c r="H55" s="55"/>
      <c r="I55" s="55"/>
      <c r="J55" s="55"/>
    </row>
    <row r="56" spans="3:10" x14ac:dyDescent="0.35">
      <c r="C56" s="55"/>
      <c r="D56" s="55"/>
      <c r="E56" s="55"/>
      <c r="F56" s="55"/>
      <c r="G56" s="55"/>
      <c r="H56" s="55"/>
      <c r="I56" s="55"/>
      <c r="J56" s="55"/>
    </row>
    <row r="57" spans="3:10" x14ac:dyDescent="0.35">
      <c r="C57" s="55"/>
      <c r="D57" s="55"/>
      <c r="E57" s="55"/>
      <c r="F57" s="55"/>
      <c r="G57" s="55"/>
      <c r="H57" s="55"/>
      <c r="I57" s="55"/>
      <c r="J57" s="55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2024-02-02T08:40:20Z</dcterms:modified>
</cp:coreProperties>
</file>