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theme/themeOverride3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theme/themeOverride4.xml" ContentType="application/vnd.openxmlformats-officedocument.themeOverride+xml"/>
  <Override PartName="/xl/drawings/drawing1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9\_KN 2019\_KN_2019\"/>
    </mc:Choice>
  </mc:AlternateContent>
  <bookViews>
    <workbookView xWindow="120" yWindow="120" windowWidth="18960" windowHeight="11835"/>
  </bookViews>
  <sheets>
    <sheet name="titul" sheetId="3" r:id="rId1"/>
    <sheet name="Graf č. 1" sheetId="4" r:id="rId2"/>
    <sheet name="Graf č. 2" sheetId="13" r:id="rId3"/>
    <sheet name="Graf č. 3" sheetId="14" r:id="rId4"/>
    <sheet name="Graf č. 4" sheetId="11" r:id="rId5"/>
    <sheet name="Graf č. 5" sheetId="15" r:id="rId6"/>
    <sheet name="Graf č. 6" sheetId="22" r:id="rId7"/>
    <sheet name="Graf č. 7" sheetId="23" r:id="rId8"/>
    <sheet name="Graf č. 8" sheetId="24" r:id="rId9"/>
    <sheet name="Graf č. 9" sheetId="25" r:id="rId10"/>
    <sheet name="Graf č. 10" sheetId="26" r:id="rId11"/>
    <sheet name="Tabulka č. 1" sheetId="8" r:id="rId12"/>
    <sheet name="Tabulka č. 2" sheetId="20" r:id="rId13"/>
    <sheet name="Tabulka č. 3" sheetId="18" r:id="rId14"/>
    <sheet name="Tabulka č. 4" sheetId="21" r:id="rId15"/>
    <sheet name="KN 2019" sheetId="1" r:id="rId16"/>
    <sheet name="KN 2018 - tab.1" sheetId="17" r:id="rId17"/>
    <sheet name="KN 2018 - tab.2" sheetId="19" r:id="rId18"/>
  </sheets>
  <calcPr calcId="152511"/>
</workbook>
</file>

<file path=xl/calcChain.xml><?xml version="1.0" encoding="utf-8"?>
<calcChain xmlns="http://schemas.openxmlformats.org/spreadsheetml/2006/main">
  <c r="P39" i="21" l="1"/>
  <c r="O39" i="21"/>
  <c r="N39" i="21"/>
  <c r="M39" i="21"/>
  <c r="L39" i="21"/>
  <c r="K39" i="21"/>
  <c r="J39" i="21"/>
  <c r="I39" i="21"/>
  <c r="H39" i="21"/>
  <c r="G39" i="21"/>
  <c r="F39" i="21"/>
  <c r="E39" i="21"/>
  <c r="D39" i="21"/>
  <c r="C39" i="21"/>
  <c r="B39" i="21"/>
  <c r="P38" i="21"/>
  <c r="O38" i="21"/>
  <c r="N38" i="21"/>
  <c r="M38" i="21"/>
  <c r="L38" i="21"/>
  <c r="K38" i="21"/>
  <c r="J38" i="21"/>
  <c r="I38" i="21"/>
  <c r="H38" i="21"/>
  <c r="G38" i="21"/>
  <c r="F38" i="21"/>
  <c r="E38" i="21"/>
  <c r="D38" i="21"/>
  <c r="C38" i="21"/>
  <c r="B38" i="21"/>
  <c r="P37" i="21"/>
  <c r="O37" i="21"/>
  <c r="N37" i="21"/>
  <c r="M37" i="21"/>
  <c r="L37" i="21"/>
  <c r="K37" i="21"/>
  <c r="J37" i="21"/>
  <c r="I37" i="21"/>
  <c r="H37" i="21"/>
  <c r="G37" i="21"/>
  <c r="F37" i="21"/>
  <c r="E37" i="21"/>
  <c r="D37" i="21"/>
  <c r="C37" i="21"/>
  <c r="B37" i="21"/>
  <c r="P36" i="21"/>
  <c r="O36" i="21"/>
  <c r="N36" i="21"/>
  <c r="M36" i="21"/>
  <c r="L36" i="21"/>
  <c r="K36" i="21"/>
  <c r="J36" i="21"/>
  <c r="I36" i="21"/>
  <c r="H36" i="21"/>
  <c r="G36" i="21"/>
  <c r="F36" i="21"/>
  <c r="E36" i="21"/>
  <c r="D36" i="21"/>
  <c r="C36" i="21"/>
  <c r="B36" i="21"/>
  <c r="P35" i="21"/>
  <c r="O35" i="21"/>
  <c r="N35" i="21"/>
  <c r="M35" i="21"/>
  <c r="L35" i="21"/>
  <c r="K35" i="21"/>
  <c r="J35" i="21"/>
  <c r="I35" i="21"/>
  <c r="H35" i="21"/>
  <c r="G35" i="21"/>
  <c r="F35" i="21"/>
  <c r="E35" i="21"/>
  <c r="D35" i="21"/>
  <c r="C35" i="21"/>
  <c r="B35" i="21"/>
  <c r="P34" i="21"/>
  <c r="O34" i="21"/>
  <c r="N34" i="21"/>
  <c r="M34" i="21"/>
  <c r="L34" i="21"/>
  <c r="K34" i="21"/>
  <c r="J34" i="21"/>
  <c r="I34" i="21"/>
  <c r="H34" i="21"/>
  <c r="G34" i="21"/>
  <c r="F34" i="21"/>
  <c r="E34" i="21"/>
  <c r="D34" i="21"/>
  <c r="C34" i="21"/>
  <c r="B34" i="21"/>
  <c r="P32" i="21"/>
  <c r="O32" i="21"/>
  <c r="N32" i="21"/>
  <c r="M32" i="21"/>
  <c r="L32" i="21"/>
  <c r="K32" i="21"/>
  <c r="J32" i="21"/>
  <c r="I32" i="21"/>
  <c r="H32" i="21"/>
  <c r="G32" i="21"/>
  <c r="F32" i="21"/>
  <c r="E32" i="21"/>
  <c r="D32" i="21"/>
  <c r="C32" i="21"/>
  <c r="B32" i="21"/>
  <c r="P31" i="21"/>
  <c r="O31" i="21"/>
  <c r="N31" i="21"/>
  <c r="M31" i="21"/>
  <c r="L31" i="21"/>
  <c r="K31" i="21"/>
  <c r="J31" i="21"/>
  <c r="I31" i="21"/>
  <c r="H31" i="21"/>
  <c r="G31" i="21"/>
  <c r="F31" i="21"/>
  <c r="E31" i="21"/>
  <c r="D31" i="21"/>
  <c r="C31" i="21"/>
  <c r="B31" i="21"/>
  <c r="P30" i="21"/>
  <c r="O30" i="21"/>
  <c r="N30" i="21"/>
  <c r="M30" i="21"/>
  <c r="L30" i="21"/>
  <c r="K30" i="21"/>
  <c r="J30" i="21"/>
  <c r="I30" i="21"/>
  <c r="H30" i="21"/>
  <c r="G30" i="21"/>
  <c r="F30" i="21"/>
  <c r="E30" i="21"/>
  <c r="D30" i="21"/>
  <c r="C30" i="21"/>
  <c r="B30" i="21"/>
  <c r="P29" i="21"/>
  <c r="O29" i="21"/>
  <c r="N29" i="21"/>
  <c r="M29" i="21"/>
  <c r="L29" i="21"/>
  <c r="K29" i="21"/>
  <c r="J29" i="21"/>
  <c r="I29" i="21"/>
  <c r="H29" i="21"/>
  <c r="G29" i="21"/>
  <c r="F29" i="21"/>
  <c r="E29" i="21"/>
  <c r="D29" i="21"/>
  <c r="C29" i="21"/>
  <c r="B29" i="21"/>
  <c r="P28" i="21"/>
  <c r="O28" i="21"/>
  <c r="N28" i="21"/>
  <c r="M28" i="21"/>
  <c r="L28" i="21"/>
  <c r="K28" i="21"/>
  <c r="J28" i="21"/>
  <c r="I28" i="21"/>
  <c r="H28" i="21"/>
  <c r="G28" i="21"/>
  <c r="F28" i="21"/>
  <c r="E28" i="21"/>
  <c r="D28" i="21"/>
  <c r="C28" i="21"/>
  <c r="B28" i="21"/>
  <c r="P27" i="21"/>
  <c r="O27" i="21"/>
  <c r="N27" i="21"/>
  <c r="M27" i="21"/>
  <c r="L27" i="21"/>
  <c r="K27" i="21"/>
  <c r="J27" i="21"/>
  <c r="I27" i="21"/>
  <c r="H27" i="21"/>
  <c r="G27" i="21"/>
  <c r="F27" i="21"/>
  <c r="E27" i="21"/>
  <c r="D27" i="21"/>
  <c r="C27" i="21"/>
  <c r="B27" i="21"/>
  <c r="P25" i="21"/>
  <c r="O25" i="21"/>
  <c r="N25" i="21"/>
  <c r="M25" i="21"/>
  <c r="L25" i="21"/>
  <c r="K25" i="21"/>
  <c r="J25" i="21"/>
  <c r="I25" i="21"/>
  <c r="H25" i="21"/>
  <c r="G25" i="21"/>
  <c r="F25" i="21"/>
  <c r="E25" i="21"/>
  <c r="D25" i="21"/>
  <c r="C25" i="21"/>
  <c r="B25" i="21"/>
  <c r="P24" i="21"/>
  <c r="O24" i="21"/>
  <c r="N24" i="21"/>
  <c r="M24" i="21"/>
  <c r="L24" i="21"/>
  <c r="K24" i="21"/>
  <c r="J24" i="21"/>
  <c r="I24" i="21"/>
  <c r="H24" i="21"/>
  <c r="G24" i="21"/>
  <c r="F24" i="21"/>
  <c r="E24" i="21"/>
  <c r="D24" i="21"/>
  <c r="C24" i="21"/>
  <c r="B24" i="21"/>
  <c r="P23" i="21"/>
  <c r="O23" i="21"/>
  <c r="N23" i="21"/>
  <c r="M23" i="21"/>
  <c r="L23" i="21"/>
  <c r="K23" i="21"/>
  <c r="J23" i="21"/>
  <c r="I23" i="21"/>
  <c r="H23" i="21"/>
  <c r="G23" i="21"/>
  <c r="F23" i="21"/>
  <c r="E23" i="21"/>
  <c r="D23" i="21"/>
  <c r="C23" i="21"/>
  <c r="B23" i="21"/>
  <c r="P22" i="21"/>
  <c r="O22" i="21"/>
  <c r="N22" i="21"/>
  <c r="M22" i="21"/>
  <c r="L22" i="21"/>
  <c r="K22" i="21"/>
  <c r="J22" i="21"/>
  <c r="I22" i="21"/>
  <c r="H22" i="21"/>
  <c r="G22" i="21"/>
  <c r="F22" i="21"/>
  <c r="E22" i="21"/>
  <c r="D22" i="21"/>
  <c r="C22" i="21"/>
  <c r="B22" i="21"/>
  <c r="P21" i="21"/>
  <c r="O21" i="21"/>
  <c r="N21" i="21"/>
  <c r="M21" i="21"/>
  <c r="L21" i="21"/>
  <c r="K21" i="21"/>
  <c r="J21" i="21"/>
  <c r="I21" i="21"/>
  <c r="H21" i="21"/>
  <c r="G21" i="21"/>
  <c r="F21" i="21"/>
  <c r="E21" i="21"/>
  <c r="D21" i="21"/>
  <c r="C21" i="21"/>
  <c r="B21" i="21"/>
  <c r="P20" i="21"/>
  <c r="O20" i="21"/>
  <c r="N20" i="21"/>
  <c r="M20" i="21"/>
  <c r="L20" i="21"/>
  <c r="K20" i="21"/>
  <c r="J20" i="21"/>
  <c r="I20" i="21"/>
  <c r="H20" i="21"/>
  <c r="G20" i="21"/>
  <c r="F20" i="21"/>
  <c r="E20" i="21"/>
  <c r="D20" i="21"/>
  <c r="C20" i="21"/>
  <c r="B20" i="21"/>
  <c r="P18" i="21"/>
  <c r="O18" i="21"/>
  <c r="N18" i="21"/>
  <c r="M18" i="21"/>
  <c r="L18" i="21"/>
  <c r="K18" i="21"/>
  <c r="J18" i="21"/>
  <c r="I18" i="21"/>
  <c r="H18" i="21"/>
  <c r="G18" i="21"/>
  <c r="F18" i="21"/>
  <c r="E18" i="21"/>
  <c r="D18" i="21"/>
  <c r="C18" i="21"/>
  <c r="B18" i="21"/>
  <c r="P17" i="21"/>
  <c r="O17" i="21"/>
  <c r="N17" i="21"/>
  <c r="M17" i="21"/>
  <c r="L17" i="21"/>
  <c r="K17" i="21"/>
  <c r="J17" i="21"/>
  <c r="I17" i="21"/>
  <c r="H17" i="21"/>
  <c r="G17" i="21"/>
  <c r="F17" i="21"/>
  <c r="E17" i="21"/>
  <c r="D17" i="21"/>
  <c r="C17" i="21"/>
  <c r="B17" i="21"/>
  <c r="P16" i="21"/>
  <c r="O16" i="21"/>
  <c r="N16" i="21"/>
  <c r="M16" i="21"/>
  <c r="L16" i="21"/>
  <c r="K16" i="21"/>
  <c r="J16" i="21"/>
  <c r="I16" i="21"/>
  <c r="H16" i="21"/>
  <c r="G16" i="21"/>
  <c r="F16" i="21"/>
  <c r="E16" i="21"/>
  <c r="D16" i="21"/>
  <c r="C16" i="21"/>
  <c r="B16" i="21"/>
  <c r="P15" i="21"/>
  <c r="O15" i="21"/>
  <c r="N15" i="21"/>
  <c r="M15" i="21"/>
  <c r="L15" i="21"/>
  <c r="K15" i="21"/>
  <c r="J15" i="21"/>
  <c r="I15" i="21"/>
  <c r="H15" i="21"/>
  <c r="G15" i="21"/>
  <c r="F15" i="21"/>
  <c r="E15" i="21"/>
  <c r="D15" i="21"/>
  <c r="C15" i="21"/>
  <c r="B15" i="21"/>
  <c r="P14" i="21"/>
  <c r="O14" i="21"/>
  <c r="N14" i="21"/>
  <c r="M14" i="21"/>
  <c r="L14" i="21"/>
  <c r="K14" i="21"/>
  <c r="J14" i="21"/>
  <c r="I14" i="21"/>
  <c r="H14" i="21"/>
  <c r="G14" i="21"/>
  <c r="F14" i="21"/>
  <c r="E14" i="21"/>
  <c r="D14" i="21"/>
  <c r="C14" i="21"/>
  <c r="B14" i="21"/>
  <c r="P13" i="21"/>
  <c r="O13" i="21"/>
  <c r="N13" i="21"/>
  <c r="M13" i="21"/>
  <c r="L13" i="21"/>
  <c r="K13" i="21"/>
  <c r="J13" i="21"/>
  <c r="I13" i="21"/>
  <c r="H13" i="21"/>
  <c r="G13" i="21"/>
  <c r="F13" i="21"/>
  <c r="E13" i="21"/>
  <c r="D13" i="21"/>
  <c r="C13" i="21"/>
  <c r="B13" i="21"/>
  <c r="C6" i="21"/>
  <c r="D6" i="21"/>
  <c r="E6" i="21"/>
  <c r="F6" i="21"/>
  <c r="G6" i="21"/>
  <c r="H6" i="21"/>
  <c r="I6" i="21"/>
  <c r="J6" i="21"/>
  <c r="K6" i="21"/>
  <c r="L6" i="21"/>
  <c r="M6" i="21"/>
  <c r="N6" i="21"/>
  <c r="O6" i="21"/>
  <c r="P6" i="21"/>
  <c r="C7" i="21"/>
  <c r="D7" i="21"/>
  <c r="E7" i="21"/>
  <c r="F7" i="21"/>
  <c r="G7" i="21"/>
  <c r="H7" i="21"/>
  <c r="I7" i="21"/>
  <c r="J7" i="21"/>
  <c r="K7" i="21"/>
  <c r="L7" i="21"/>
  <c r="M7" i="21"/>
  <c r="N7" i="21"/>
  <c r="O7" i="21"/>
  <c r="P7" i="21"/>
  <c r="C8" i="21"/>
  <c r="D8" i="21"/>
  <c r="E8" i="21"/>
  <c r="F8" i="21"/>
  <c r="G8" i="21"/>
  <c r="H8" i="21"/>
  <c r="I8" i="21"/>
  <c r="J8" i="21"/>
  <c r="K8" i="21"/>
  <c r="L8" i="21"/>
  <c r="M8" i="21"/>
  <c r="N8" i="21"/>
  <c r="O8" i="21"/>
  <c r="P8" i="21"/>
  <c r="C9" i="21"/>
  <c r="D9" i="21"/>
  <c r="E9" i="21"/>
  <c r="F9" i="21"/>
  <c r="G9" i="21"/>
  <c r="H9" i="21"/>
  <c r="I9" i="21"/>
  <c r="J9" i="21"/>
  <c r="K9" i="21"/>
  <c r="L9" i="21"/>
  <c r="M9" i="21"/>
  <c r="N9" i="21"/>
  <c r="O9" i="21"/>
  <c r="P9" i="21"/>
  <c r="C10" i="21"/>
  <c r="D10" i="21"/>
  <c r="E10" i="21"/>
  <c r="F10" i="21"/>
  <c r="G10" i="21"/>
  <c r="H10" i="21"/>
  <c r="I10" i="21"/>
  <c r="J10" i="21"/>
  <c r="K10" i="21"/>
  <c r="L10" i="21"/>
  <c r="M10" i="21"/>
  <c r="N10" i="21"/>
  <c r="O10" i="21"/>
  <c r="P10" i="21"/>
  <c r="C11" i="21"/>
  <c r="D11" i="21"/>
  <c r="E11" i="21"/>
  <c r="F11" i="21"/>
  <c r="G11" i="21"/>
  <c r="H11" i="21"/>
  <c r="I11" i="21"/>
  <c r="J11" i="21"/>
  <c r="K11" i="21"/>
  <c r="L11" i="21"/>
  <c r="M11" i="21"/>
  <c r="N11" i="21"/>
  <c r="O11" i="21"/>
  <c r="P11" i="21"/>
  <c r="B7" i="21"/>
  <c r="B8" i="21"/>
  <c r="B9" i="21"/>
  <c r="B10" i="21"/>
  <c r="B11" i="21"/>
  <c r="B6" i="21"/>
  <c r="P39" i="18"/>
  <c r="O39" i="18"/>
  <c r="N39" i="18"/>
  <c r="M39" i="18"/>
  <c r="L39" i="18"/>
  <c r="K39" i="18"/>
  <c r="J39" i="18"/>
  <c r="I39" i="18"/>
  <c r="H39" i="18"/>
  <c r="G39" i="18"/>
  <c r="F39" i="18"/>
  <c r="E39" i="18"/>
  <c r="D39" i="18"/>
  <c r="C39" i="18"/>
  <c r="B39" i="18"/>
  <c r="P38" i="18"/>
  <c r="O38" i="18"/>
  <c r="N38" i="18"/>
  <c r="M38" i="18"/>
  <c r="L38" i="18"/>
  <c r="K38" i="18"/>
  <c r="J38" i="18"/>
  <c r="I38" i="18"/>
  <c r="H38" i="18"/>
  <c r="G38" i="18"/>
  <c r="F38" i="18"/>
  <c r="E38" i="18"/>
  <c r="D38" i="18"/>
  <c r="C38" i="18"/>
  <c r="B38" i="18"/>
  <c r="P37" i="18"/>
  <c r="O37" i="18"/>
  <c r="N37" i="18"/>
  <c r="M37" i="18"/>
  <c r="L37" i="18"/>
  <c r="K37" i="18"/>
  <c r="J37" i="18"/>
  <c r="I37" i="18"/>
  <c r="H37" i="18"/>
  <c r="G37" i="18"/>
  <c r="F37" i="18"/>
  <c r="E37" i="18"/>
  <c r="D37" i="18"/>
  <c r="C37" i="18"/>
  <c r="B37" i="18"/>
  <c r="P36" i="18"/>
  <c r="O36" i="18"/>
  <c r="N36" i="18"/>
  <c r="M36" i="18"/>
  <c r="L36" i="18"/>
  <c r="K36" i="18"/>
  <c r="J36" i="18"/>
  <c r="I36" i="18"/>
  <c r="H36" i="18"/>
  <c r="G36" i="18"/>
  <c r="F36" i="18"/>
  <c r="E36" i="18"/>
  <c r="D36" i="18"/>
  <c r="C36" i="18"/>
  <c r="B36" i="18"/>
  <c r="P35" i="18"/>
  <c r="O35" i="18"/>
  <c r="N35" i="18"/>
  <c r="M35" i="18"/>
  <c r="L35" i="18"/>
  <c r="K35" i="18"/>
  <c r="J35" i="18"/>
  <c r="I35" i="18"/>
  <c r="H35" i="18"/>
  <c r="G35" i="18"/>
  <c r="F35" i="18"/>
  <c r="E35" i="18"/>
  <c r="D35" i="18"/>
  <c r="C35" i="18"/>
  <c r="B35" i="18"/>
  <c r="P34" i="18"/>
  <c r="O34" i="18"/>
  <c r="N34" i="18"/>
  <c r="M34" i="18"/>
  <c r="L34" i="18"/>
  <c r="K34" i="18"/>
  <c r="J34" i="18"/>
  <c r="I34" i="18"/>
  <c r="H34" i="18"/>
  <c r="G34" i="18"/>
  <c r="F34" i="18"/>
  <c r="E34" i="18"/>
  <c r="D34" i="18"/>
  <c r="C34" i="18"/>
  <c r="B34" i="18"/>
  <c r="P32" i="18"/>
  <c r="O32" i="18"/>
  <c r="N32" i="18"/>
  <c r="M32" i="18"/>
  <c r="L32" i="18"/>
  <c r="K32" i="18"/>
  <c r="J32" i="18"/>
  <c r="I32" i="18"/>
  <c r="H32" i="18"/>
  <c r="G32" i="18"/>
  <c r="F32" i="18"/>
  <c r="E32" i="18"/>
  <c r="D32" i="18"/>
  <c r="C32" i="18"/>
  <c r="B32" i="18"/>
  <c r="P31" i="18"/>
  <c r="O31" i="18"/>
  <c r="N31" i="18"/>
  <c r="M31" i="18"/>
  <c r="L31" i="18"/>
  <c r="K31" i="18"/>
  <c r="J31" i="18"/>
  <c r="I31" i="18"/>
  <c r="H31" i="18"/>
  <c r="G31" i="18"/>
  <c r="F31" i="18"/>
  <c r="E31" i="18"/>
  <c r="D31" i="18"/>
  <c r="C31" i="18"/>
  <c r="B31" i="18"/>
  <c r="P30" i="18"/>
  <c r="O30" i="18"/>
  <c r="N30" i="18"/>
  <c r="M30" i="18"/>
  <c r="L30" i="18"/>
  <c r="K30" i="18"/>
  <c r="J30" i="18"/>
  <c r="I30" i="18"/>
  <c r="H30" i="18"/>
  <c r="G30" i="18"/>
  <c r="F30" i="18"/>
  <c r="E30" i="18"/>
  <c r="D30" i="18"/>
  <c r="C30" i="18"/>
  <c r="B30" i="18"/>
  <c r="P29" i="18"/>
  <c r="O29" i="18"/>
  <c r="N29" i="18"/>
  <c r="M29" i="18"/>
  <c r="L29" i="18"/>
  <c r="K29" i="18"/>
  <c r="J29" i="18"/>
  <c r="I29" i="18"/>
  <c r="H29" i="18"/>
  <c r="G29" i="18"/>
  <c r="F29" i="18"/>
  <c r="E29" i="18"/>
  <c r="D29" i="18"/>
  <c r="C29" i="18"/>
  <c r="B29" i="18"/>
  <c r="P28" i="18"/>
  <c r="O28" i="18"/>
  <c r="N28" i="18"/>
  <c r="M28" i="18"/>
  <c r="L28" i="18"/>
  <c r="K28" i="18"/>
  <c r="J28" i="18"/>
  <c r="I28" i="18"/>
  <c r="H28" i="18"/>
  <c r="G28" i="18"/>
  <c r="F28" i="18"/>
  <c r="E28" i="18"/>
  <c r="D28" i="18"/>
  <c r="C28" i="18"/>
  <c r="B28" i="18"/>
  <c r="P27" i="18"/>
  <c r="O27" i="18"/>
  <c r="N27" i="18"/>
  <c r="M27" i="18"/>
  <c r="L27" i="18"/>
  <c r="K27" i="18"/>
  <c r="J27" i="18"/>
  <c r="I27" i="18"/>
  <c r="H27" i="18"/>
  <c r="G27" i="18"/>
  <c r="F27" i="18"/>
  <c r="E27" i="18"/>
  <c r="D27" i="18"/>
  <c r="C27" i="18"/>
  <c r="B27" i="18"/>
  <c r="P25" i="18"/>
  <c r="O25" i="18"/>
  <c r="N25" i="18"/>
  <c r="M25" i="18"/>
  <c r="L25" i="18"/>
  <c r="K25" i="18"/>
  <c r="J25" i="18"/>
  <c r="I25" i="18"/>
  <c r="H25" i="18"/>
  <c r="G25" i="18"/>
  <c r="F25" i="18"/>
  <c r="E25" i="18"/>
  <c r="D25" i="18"/>
  <c r="C25" i="18"/>
  <c r="B25" i="18"/>
  <c r="P24" i="18"/>
  <c r="O24" i="18"/>
  <c r="N24" i="18"/>
  <c r="M24" i="18"/>
  <c r="L24" i="18"/>
  <c r="K24" i="18"/>
  <c r="J24" i="18"/>
  <c r="I24" i="18"/>
  <c r="H24" i="18"/>
  <c r="G24" i="18"/>
  <c r="F24" i="18"/>
  <c r="E24" i="18"/>
  <c r="D24" i="18"/>
  <c r="C24" i="18"/>
  <c r="B24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C23" i="18"/>
  <c r="B23" i="18"/>
  <c r="P22" i="18"/>
  <c r="O22" i="18"/>
  <c r="N22" i="18"/>
  <c r="M22" i="18"/>
  <c r="L22" i="18"/>
  <c r="K22" i="18"/>
  <c r="J22" i="18"/>
  <c r="I22" i="18"/>
  <c r="H22" i="18"/>
  <c r="G22" i="18"/>
  <c r="F22" i="18"/>
  <c r="E22" i="18"/>
  <c r="D22" i="18"/>
  <c r="C22" i="18"/>
  <c r="B22" i="18"/>
  <c r="P21" i="18"/>
  <c r="O21" i="18"/>
  <c r="N21" i="18"/>
  <c r="M21" i="18"/>
  <c r="L21" i="18"/>
  <c r="K21" i="18"/>
  <c r="J21" i="18"/>
  <c r="I21" i="18"/>
  <c r="H21" i="18"/>
  <c r="G21" i="18"/>
  <c r="F21" i="18"/>
  <c r="E21" i="18"/>
  <c r="D21" i="18"/>
  <c r="C21" i="18"/>
  <c r="B21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C20" i="18"/>
  <c r="B20" i="18"/>
  <c r="B14" i="18"/>
  <c r="C14" i="18"/>
  <c r="D14" i="18"/>
  <c r="E14" i="18"/>
  <c r="F14" i="18"/>
  <c r="G14" i="18"/>
  <c r="H14" i="18"/>
  <c r="I14" i="18"/>
  <c r="J14" i="18"/>
  <c r="K14" i="18"/>
  <c r="L14" i="18"/>
  <c r="M14" i="18"/>
  <c r="N14" i="18"/>
  <c r="O14" i="18"/>
  <c r="P14" i="18"/>
  <c r="B15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C13" i="18"/>
  <c r="D13" i="18"/>
  <c r="E13" i="18"/>
  <c r="F13" i="18"/>
  <c r="G13" i="18"/>
  <c r="H13" i="18"/>
  <c r="I13" i="18"/>
  <c r="J13" i="18"/>
  <c r="K13" i="18"/>
  <c r="L13" i="18"/>
  <c r="M13" i="18"/>
  <c r="N13" i="18"/>
  <c r="O13" i="18"/>
  <c r="P13" i="18"/>
  <c r="B13" i="18"/>
  <c r="C7" i="18"/>
  <c r="D7" i="18"/>
  <c r="E7" i="18"/>
  <c r="F7" i="18"/>
  <c r="G7" i="18"/>
  <c r="H7" i="18"/>
  <c r="I7" i="18"/>
  <c r="J7" i="18"/>
  <c r="K7" i="18"/>
  <c r="L7" i="18"/>
  <c r="M7" i="18"/>
  <c r="N7" i="18"/>
  <c r="O7" i="18"/>
  <c r="P7" i="18"/>
  <c r="C8" i="18"/>
  <c r="D8" i="18"/>
  <c r="E8" i="18"/>
  <c r="F8" i="18"/>
  <c r="G8" i="18"/>
  <c r="H8" i="18"/>
  <c r="I8" i="18"/>
  <c r="J8" i="18"/>
  <c r="K8" i="18"/>
  <c r="L8" i="18"/>
  <c r="M8" i="18"/>
  <c r="N8" i="18"/>
  <c r="O8" i="18"/>
  <c r="P8" i="18"/>
  <c r="C9" i="18"/>
  <c r="D9" i="18"/>
  <c r="E9" i="18"/>
  <c r="F9" i="18"/>
  <c r="G9" i="18"/>
  <c r="H9" i="18"/>
  <c r="I9" i="18"/>
  <c r="J9" i="18"/>
  <c r="K9" i="18"/>
  <c r="L9" i="18"/>
  <c r="M9" i="18"/>
  <c r="N9" i="18"/>
  <c r="O9" i="18"/>
  <c r="P9" i="18"/>
  <c r="C10" i="18"/>
  <c r="D10" i="18"/>
  <c r="E10" i="18"/>
  <c r="F10" i="18"/>
  <c r="G10" i="18"/>
  <c r="H10" i="18"/>
  <c r="I10" i="18"/>
  <c r="J10" i="18"/>
  <c r="K10" i="18"/>
  <c r="L10" i="18"/>
  <c r="M10" i="18"/>
  <c r="N10" i="18"/>
  <c r="O10" i="18"/>
  <c r="P10" i="18"/>
  <c r="C11" i="18"/>
  <c r="D11" i="18"/>
  <c r="E11" i="18"/>
  <c r="F11" i="18"/>
  <c r="G11" i="18"/>
  <c r="H11" i="18"/>
  <c r="I11" i="18"/>
  <c r="J11" i="18"/>
  <c r="K11" i="18"/>
  <c r="L11" i="18"/>
  <c r="M11" i="18"/>
  <c r="N11" i="18"/>
  <c r="O11" i="18"/>
  <c r="P11" i="18"/>
  <c r="B8" i="18"/>
  <c r="B11" i="18"/>
  <c r="B10" i="18"/>
  <c r="B9" i="18"/>
  <c r="B7" i="18"/>
  <c r="C6" i="18"/>
  <c r="D6" i="18"/>
  <c r="E6" i="18"/>
  <c r="F6" i="18"/>
  <c r="G6" i="18"/>
  <c r="H6" i="18"/>
  <c r="I6" i="18"/>
  <c r="J6" i="18"/>
  <c r="K6" i="18"/>
  <c r="L6" i="18"/>
  <c r="M6" i="18"/>
  <c r="N6" i="18"/>
  <c r="O6" i="18"/>
  <c r="P6" i="18"/>
  <c r="B6" i="18"/>
  <c r="A33" i="18"/>
  <c r="A26" i="18"/>
  <c r="A19" i="18"/>
  <c r="A12" i="18"/>
  <c r="A5" i="18"/>
  <c r="A33" i="21" l="1"/>
  <c r="A26" i="21"/>
  <c r="A19" i="21"/>
  <c r="A12" i="21"/>
  <c r="A5" i="21"/>
  <c r="A5" i="20"/>
  <c r="C39" i="20"/>
  <c r="D39" i="20"/>
  <c r="E39" i="20"/>
  <c r="F39" i="20"/>
  <c r="G39" i="20"/>
  <c r="H39" i="20"/>
  <c r="I39" i="20"/>
  <c r="J39" i="20"/>
  <c r="K39" i="20"/>
  <c r="L39" i="20"/>
  <c r="M39" i="20"/>
  <c r="N39" i="20"/>
  <c r="O39" i="20"/>
  <c r="P39" i="20"/>
  <c r="B39" i="20"/>
  <c r="C38" i="20"/>
  <c r="D38" i="20"/>
  <c r="E38" i="20"/>
  <c r="F38" i="20"/>
  <c r="G38" i="20"/>
  <c r="H38" i="20"/>
  <c r="I38" i="20"/>
  <c r="J38" i="20"/>
  <c r="K38" i="20"/>
  <c r="L38" i="20"/>
  <c r="M38" i="20"/>
  <c r="N38" i="20"/>
  <c r="O38" i="20"/>
  <c r="P38" i="20"/>
  <c r="B38" i="20"/>
  <c r="C37" i="20"/>
  <c r="D37" i="20"/>
  <c r="E37" i="20"/>
  <c r="F37" i="20"/>
  <c r="G37" i="20"/>
  <c r="H37" i="20"/>
  <c r="I37" i="20"/>
  <c r="J37" i="20"/>
  <c r="K37" i="20"/>
  <c r="L37" i="20"/>
  <c r="M37" i="20"/>
  <c r="N37" i="20"/>
  <c r="O37" i="20"/>
  <c r="P37" i="20"/>
  <c r="B37" i="20"/>
  <c r="C36" i="20"/>
  <c r="D36" i="20"/>
  <c r="E36" i="20"/>
  <c r="F36" i="20"/>
  <c r="G36" i="20"/>
  <c r="H36" i="20"/>
  <c r="I36" i="20"/>
  <c r="J36" i="20"/>
  <c r="K36" i="20"/>
  <c r="L36" i="20"/>
  <c r="M36" i="20"/>
  <c r="N36" i="20"/>
  <c r="O36" i="20"/>
  <c r="P36" i="20"/>
  <c r="B36" i="20"/>
  <c r="C35" i="20"/>
  <c r="D35" i="20"/>
  <c r="E35" i="20"/>
  <c r="F35" i="20"/>
  <c r="G35" i="20"/>
  <c r="H35" i="20"/>
  <c r="I35" i="20"/>
  <c r="J35" i="20"/>
  <c r="K35" i="20"/>
  <c r="L35" i="20"/>
  <c r="M35" i="20"/>
  <c r="N35" i="20"/>
  <c r="O35" i="20"/>
  <c r="P35" i="20"/>
  <c r="B35" i="20"/>
  <c r="C34" i="20"/>
  <c r="D34" i="20"/>
  <c r="E34" i="20"/>
  <c r="F34" i="20"/>
  <c r="G34" i="20"/>
  <c r="H34" i="20"/>
  <c r="I34" i="20"/>
  <c r="J34" i="20"/>
  <c r="K34" i="20"/>
  <c r="L34" i="20"/>
  <c r="M34" i="20"/>
  <c r="N34" i="20"/>
  <c r="O34" i="20"/>
  <c r="P34" i="20"/>
  <c r="B34" i="20"/>
  <c r="B27" i="20"/>
  <c r="C32" i="20"/>
  <c r="D32" i="20"/>
  <c r="E32" i="20"/>
  <c r="F32" i="20"/>
  <c r="G32" i="20"/>
  <c r="H32" i="20"/>
  <c r="I32" i="20"/>
  <c r="J32" i="20"/>
  <c r="K32" i="20"/>
  <c r="L32" i="20"/>
  <c r="M32" i="20"/>
  <c r="N32" i="20"/>
  <c r="O32" i="20"/>
  <c r="P32" i="20"/>
  <c r="B32" i="20"/>
  <c r="C31" i="20"/>
  <c r="D31" i="20"/>
  <c r="E31" i="20"/>
  <c r="F31" i="20"/>
  <c r="G31" i="20"/>
  <c r="H31" i="20"/>
  <c r="I31" i="20"/>
  <c r="J31" i="20"/>
  <c r="K31" i="20"/>
  <c r="L31" i="20"/>
  <c r="M31" i="20"/>
  <c r="N31" i="20"/>
  <c r="O31" i="20"/>
  <c r="P31" i="20"/>
  <c r="B31" i="20"/>
  <c r="C30" i="20"/>
  <c r="D30" i="20"/>
  <c r="E30" i="20"/>
  <c r="F30" i="20"/>
  <c r="G30" i="20"/>
  <c r="H30" i="20"/>
  <c r="I30" i="20"/>
  <c r="J30" i="20"/>
  <c r="K30" i="20"/>
  <c r="L30" i="20"/>
  <c r="M30" i="20"/>
  <c r="N30" i="20"/>
  <c r="O30" i="20"/>
  <c r="P30" i="20"/>
  <c r="B30" i="20"/>
  <c r="C29" i="20"/>
  <c r="D29" i="20"/>
  <c r="E29" i="20"/>
  <c r="F29" i="20"/>
  <c r="G29" i="20"/>
  <c r="H29" i="20"/>
  <c r="I29" i="20"/>
  <c r="J29" i="20"/>
  <c r="K29" i="20"/>
  <c r="L29" i="20"/>
  <c r="M29" i="20"/>
  <c r="N29" i="20"/>
  <c r="O29" i="20"/>
  <c r="P29" i="20"/>
  <c r="B29" i="20"/>
  <c r="C28" i="20"/>
  <c r="D28" i="20"/>
  <c r="E28" i="20"/>
  <c r="F28" i="20"/>
  <c r="G28" i="20"/>
  <c r="H28" i="20"/>
  <c r="I28" i="20"/>
  <c r="J28" i="20"/>
  <c r="K28" i="20"/>
  <c r="L28" i="20"/>
  <c r="M28" i="20"/>
  <c r="N28" i="20"/>
  <c r="O28" i="20"/>
  <c r="P28" i="20"/>
  <c r="B28" i="20"/>
  <c r="C27" i="20"/>
  <c r="D27" i="20"/>
  <c r="E27" i="20"/>
  <c r="F27" i="20"/>
  <c r="G27" i="20"/>
  <c r="H27" i="20"/>
  <c r="I27" i="20"/>
  <c r="J27" i="20"/>
  <c r="K27" i="20"/>
  <c r="L27" i="20"/>
  <c r="M27" i="20"/>
  <c r="N27" i="20"/>
  <c r="O27" i="20"/>
  <c r="P27" i="20"/>
  <c r="C25" i="20"/>
  <c r="D25" i="20"/>
  <c r="E25" i="20"/>
  <c r="F25" i="20"/>
  <c r="G25" i="20"/>
  <c r="H25" i="20"/>
  <c r="I25" i="20"/>
  <c r="J25" i="20"/>
  <c r="K25" i="20"/>
  <c r="L25" i="20"/>
  <c r="M25" i="20"/>
  <c r="N25" i="20"/>
  <c r="O25" i="20"/>
  <c r="P25" i="20"/>
  <c r="B25" i="20"/>
  <c r="C24" i="20"/>
  <c r="D24" i="20"/>
  <c r="E24" i="20"/>
  <c r="F24" i="20"/>
  <c r="G24" i="20"/>
  <c r="H24" i="20"/>
  <c r="I24" i="20"/>
  <c r="J24" i="20"/>
  <c r="K24" i="20"/>
  <c r="L24" i="20"/>
  <c r="M24" i="20"/>
  <c r="N24" i="20"/>
  <c r="O24" i="20"/>
  <c r="P24" i="20"/>
  <c r="B24" i="20"/>
  <c r="C23" i="20"/>
  <c r="D23" i="20"/>
  <c r="E23" i="20"/>
  <c r="F23" i="20"/>
  <c r="G23" i="20"/>
  <c r="H23" i="20"/>
  <c r="I23" i="20"/>
  <c r="J23" i="20"/>
  <c r="K23" i="20"/>
  <c r="L23" i="20"/>
  <c r="M23" i="20"/>
  <c r="N23" i="20"/>
  <c r="O23" i="20"/>
  <c r="P23" i="20"/>
  <c r="B23" i="20"/>
  <c r="C18" i="20"/>
  <c r="D18" i="20"/>
  <c r="E18" i="20"/>
  <c r="F18" i="20"/>
  <c r="G18" i="20"/>
  <c r="H18" i="20"/>
  <c r="I18" i="20"/>
  <c r="J18" i="20"/>
  <c r="K18" i="20"/>
  <c r="L18" i="20"/>
  <c r="M18" i="20"/>
  <c r="N18" i="20"/>
  <c r="O18" i="20"/>
  <c r="P18" i="20"/>
  <c r="B18" i="20"/>
  <c r="C17" i="20"/>
  <c r="D17" i="20"/>
  <c r="E17" i="20"/>
  <c r="F17" i="20"/>
  <c r="G17" i="20"/>
  <c r="H17" i="20"/>
  <c r="I17" i="20"/>
  <c r="J17" i="20"/>
  <c r="K17" i="20"/>
  <c r="L17" i="20"/>
  <c r="M17" i="20"/>
  <c r="N17" i="20"/>
  <c r="O17" i="20"/>
  <c r="P17" i="20"/>
  <c r="B17" i="20"/>
  <c r="C16" i="20"/>
  <c r="D16" i="20"/>
  <c r="E16" i="20"/>
  <c r="F16" i="20"/>
  <c r="G16" i="20"/>
  <c r="H16" i="20"/>
  <c r="I16" i="20"/>
  <c r="J16" i="20"/>
  <c r="K16" i="20"/>
  <c r="L16" i="20"/>
  <c r="M16" i="20"/>
  <c r="N16" i="20"/>
  <c r="O16" i="20"/>
  <c r="P16" i="20"/>
  <c r="B16" i="20"/>
  <c r="C15" i="20"/>
  <c r="D15" i="20"/>
  <c r="E15" i="20"/>
  <c r="F15" i="20"/>
  <c r="G15" i="20"/>
  <c r="H15" i="20"/>
  <c r="I15" i="20"/>
  <c r="J15" i="20"/>
  <c r="K15" i="20"/>
  <c r="L15" i="20"/>
  <c r="M15" i="20"/>
  <c r="N15" i="20"/>
  <c r="O15" i="20"/>
  <c r="P15" i="20"/>
  <c r="B13" i="20"/>
  <c r="C13" i="20"/>
  <c r="D13" i="20"/>
  <c r="E13" i="20"/>
  <c r="F13" i="20"/>
  <c r="G13" i="20"/>
  <c r="H13" i="20"/>
  <c r="I13" i="20"/>
  <c r="J13" i="20"/>
  <c r="K13" i="20"/>
  <c r="L13" i="20"/>
  <c r="M13" i="20"/>
  <c r="N13" i="20"/>
  <c r="O13" i="20"/>
  <c r="P13" i="20"/>
  <c r="B14" i="20"/>
  <c r="C14" i="20"/>
  <c r="D14" i="20"/>
  <c r="E14" i="20"/>
  <c r="F14" i="20"/>
  <c r="G14" i="20"/>
  <c r="H14" i="20"/>
  <c r="I14" i="20"/>
  <c r="J14" i="20"/>
  <c r="K14" i="20"/>
  <c r="L14" i="20"/>
  <c r="M14" i="20"/>
  <c r="N14" i="20"/>
  <c r="O14" i="20"/>
  <c r="P14" i="20"/>
  <c r="B15" i="20"/>
  <c r="C22" i="20"/>
  <c r="D22" i="20"/>
  <c r="E22" i="20"/>
  <c r="F22" i="20"/>
  <c r="G22" i="20"/>
  <c r="H22" i="20"/>
  <c r="I22" i="20"/>
  <c r="J22" i="20"/>
  <c r="K22" i="20"/>
  <c r="L22" i="20"/>
  <c r="M22" i="20"/>
  <c r="N22" i="20"/>
  <c r="O22" i="20"/>
  <c r="P22" i="20"/>
  <c r="B22" i="20"/>
  <c r="C21" i="20"/>
  <c r="D21" i="20"/>
  <c r="E21" i="20"/>
  <c r="F21" i="20"/>
  <c r="G21" i="20"/>
  <c r="H21" i="20"/>
  <c r="I21" i="20"/>
  <c r="J21" i="20"/>
  <c r="K21" i="20"/>
  <c r="L21" i="20"/>
  <c r="M21" i="20"/>
  <c r="N21" i="20"/>
  <c r="O21" i="20"/>
  <c r="P21" i="20"/>
  <c r="B21" i="20"/>
  <c r="C20" i="20"/>
  <c r="D20" i="20"/>
  <c r="E20" i="20"/>
  <c r="F20" i="20"/>
  <c r="G20" i="20"/>
  <c r="H20" i="20"/>
  <c r="I20" i="20"/>
  <c r="J20" i="20"/>
  <c r="K20" i="20"/>
  <c r="L20" i="20"/>
  <c r="M20" i="20"/>
  <c r="N20" i="20"/>
  <c r="O20" i="20"/>
  <c r="P20" i="20"/>
  <c r="B20" i="20"/>
  <c r="C11" i="20"/>
  <c r="D11" i="20"/>
  <c r="E11" i="20"/>
  <c r="F11" i="20"/>
  <c r="G11" i="20"/>
  <c r="H11" i="20"/>
  <c r="I11" i="20"/>
  <c r="J11" i="20"/>
  <c r="K11" i="20"/>
  <c r="L11" i="20"/>
  <c r="M11" i="20"/>
  <c r="N11" i="20"/>
  <c r="O11" i="20"/>
  <c r="P11" i="20"/>
  <c r="B11" i="20"/>
  <c r="C10" i="20"/>
  <c r="D10" i="20"/>
  <c r="E10" i="20"/>
  <c r="F10" i="20"/>
  <c r="G10" i="20"/>
  <c r="H10" i="20"/>
  <c r="I10" i="20"/>
  <c r="J10" i="20"/>
  <c r="K10" i="20"/>
  <c r="L10" i="20"/>
  <c r="M10" i="20"/>
  <c r="N10" i="20"/>
  <c r="O10" i="20"/>
  <c r="P10" i="20"/>
  <c r="B10" i="20"/>
  <c r="C9" i="20"/>
  <c r="D9" i="20"/>
  <c r="E9" i="20"/>
  <c r="F9" i="20"/>
  <c r="G9" i="20"/>
  <c r="H9" i="20"/>
  <c r="I9" i="20"/>
  <c r="J9" i="20"/>
  <c r="K9" i="20"/>
  <c r="L9" i="20"/>
  <c r="M9" i="20"/>
  <c r="N9" i="20"/>
  <c r="O9" i="20"/>
  <c r="P9" i="20"/>
  <c r="B9" i="20"/>
  <c r="C8" i="20"/>
  <c r="D8" i="20"/>
  <c r="E8" i="20"/>
  <c r="F8" i="20"/>
  <c r="G8" i="20"/>
  <c r="H8" i="20"/>
  <c r="I8" i="20"/>
  <c r="J8" i="20"/>
  <c r="K8" i="20"/>
  <c r="L8" i="20"/>
  <c r="M8" i="20"/>
  <c r="N8" i="20"/>
  <c r="O8" i="20"/>
  <c r="P8" i="20"/>
  <c r="B8" i="20"/>
  <c r="C7" i="20"/>
  <c r="D7" i="20"/>
  <c r="E7" i="20"/>
  <c r="F7" i="20"/>
  <c r="G7" i="20"/>
  <c r="H7" i="20"/>
  <c r="I7" i="20"/>
  <c r="J7" i="20"/>
  <c r="K7" i="20"/>
  <c r="L7" i="20"/>
  <c r="M7" i="20"/>
  <c r="N7" i="20"/>
  <c r="O7" i="20"/>
  <c r="P7" i="20"/>
  <c r="B7" i="20"/>
  <c r="C6" i="20"/>
  <c r="D6" i="20"/>
  <c r="E6" i="20"/>
  <c r="F6" i="20"/>
  <c r="G6" i="20"/>
  <c r="H6" i="20"/>
  <c r="I6" i="20"/>
  <c r="J6" i="20"/>
  <c r="K6" i="20"/>
  <c r="L6" i="20"/>
  <c r="M6" i="20"/>
  <c r="N6" i="20"/>
  <c r="O6" i="20"/>
  <c r="P6" i="20"/>
  <c r="B6" i="20"/>
  <c r="A33" i="20"/>
  <c r="A26" i="20"/>
  <c r="A19" i="20"/>
  <c r="A12" i="20"/>
  <c r="P39" i="8" l="1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C38" i="8"/>
  <c r="P37" i="8"/>
  <c r="O37" i="8"/>
  <c r="N37" i="8"/>
  <c r="M37" i="8"/>
  <c r="L37" i="8"/>
  <c r="K37" i="8"/>
  <c r="J37" i="8"/>
  <c r="I37" i="8"/>
  <c r="H37" i="8"/>
  <c r="G37" i="8"/>
  <c r="F37" i="8"/>
  <c r="E37" i="8"/>
  <c r="D37" i="8"/>
  <c r="C37" i="8"/>
  <c r="P36" i="8"/>
  <c r="O36" i="8"/>
  <c r="N36" i="8"/>
  <c r="M36" i="8"/>
  <c r="L36" i="8"/>
  <c r="K36" i="8"/>
  <c r="J36" i="8"/>
  <c r="I36" i="8"/>
  <c r="H36" i="8"/>
  <c r="G36" i="8"/>
  <c r="F36" i="8"/>
  <c r="E36" i="8"/>
  <c r="D36" i="8"/>
  <c r="C36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5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B39" i="8"/>
  <c r="B38" i="8"/>
  <c r="B37" i="8"/>
  <c r="B36" i="8"/>
  <c r="B35" i="8"/>
  <c r="B34" i="8"/>
  <c r="P32" i="8"/>
  <c r="O32" i="8"/>
  <c r="N32" i="8"/>
  <c r="M32" i="8"/>
  <c r="L32" i="8"/>
  <c r="K32" i="8"/>
  <c r="J32" i="8"/>
  <c r="I32" i="8"/>
  <c r="H32" i="8"/>
  <c r="G32" i="8"/>
  <c r="F32" i="8"/>
  <c r="E32" i="8"/>
  <c r="D32" i="8"/>
  <c r="C32" i="8"/>
  <c r="P31" i="8"/>
  <c r="O31" i="8"/>
  <c r="N31" i="8"/>
  <c r="M31" i="8"/>
  <c r="L31" i="8"/>
  <c r="K31" i="8"/>
  <c r="J31" i="8"/>
  <c r="I31" i="8"/>
  <c r="H31" i="8"/>
  <c r="G31" i="8"/>
  <c r="F31" i="8"/>
  <c r="E31" i="8"/>
  <c r="D31" i="8"/>
  <c r="C31" i="8"/>
  <c r="P30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P29" i="8"/>
  <c r="O29" i="8"/>
  <c r="N29" i="8"/>
  <c r="M29" i="8"/>
  <c r="L29" i="8"/>
  <c r="K29" i="8"/>
  <c r="J29" i="8"/>
  <c r="I29" i="8"/>
  <c r="H29" i="8"/>
  <c r="G29" i="8"/>
  <c r="F29" i="8"/>
  <c r="E29" i="8"/>
  <c r="D29" i="8"/>
  <c r="C29" i="8"/>
  <c r="P28" i="8"/>
  <c r="O28" i="8"/>
  <c r="N28" i="8"/>
  <c r="M28" i="8"/>
  <c r="L28" i="8"/>
  <c r="K28" i="8"/>
  <c r="J28" i="8"/>
  <c r="I28" i="8"/>
  <c r="H28" i="8"/>
  <c r="G28" i="8"/>
  <c r="F28" i="8"/>
  <c r="E28" i="8"/>
  <c r="D28" i="8"/>
  <c r="C28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C27" i="8"/>
  <c r="B32" i="8"/>
  <c r="B31" i="8"/>
  <c r="B30" i="8"/>
  <c r="B29" i="8"/>
  <c r="B28" i="8"/>
  <c r="B27" i="8"/>
  <c r="P25" i="8"/>
  <c r="O25" i="8"/>
  <c r="N25" i="8"/>
  <c r="M25" i="8"/>
  <c r="L25" i="8"/>
  <c r="K25" i="8"/>
  <c r="J25" i="8"/>
  <c r="I25" i="8"/>
  <c r="H25" i="8"/>
  <c r="G25" i="8"/>
  <c r="F25" i="8"/>
  <c r="E25" i="8"/>
  <c r="D25" i="8"/>
  <c r="C25" i="8"/>
  <c r="P24" i="8"/>
  <c r="O24" i="8"/>
  <c r="N24" i="8"/>
  <c r="M24" i="8"/>
  <c r="L24" i="8"/>
  <c r="K24" i="8"/>
  <c r="J24" i="8"/>
  <c r="I24" i="8"/>
  <c r="H24" i="8"/>
  <c r="G24" i="8"/>
  <c r="F24" i="8"/>
  <c r="E24" i="8"/>
  <c r="D24" i="8"/>
  <c r="C24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2" i="8"/>
  <c r="P21" i="8"/>
  <c r="O21" i="8"/>
  <c r="N21" i="8"/>
  <c r="M21" i="8"/>
  <c r="L21" i="8"/>
  <c r="K21" i="8"/>
  <c r="J21" i="8"/>
  <c r="I21" i="8"/>
  <c r="H21" i="8"/>
  <c r="G21" i="8"/>
  <c r="F21" i="8"/>
  <c r="E21" i="8"/>
  <c r="D21" i="8"/>
  <c r="C21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B25" i="8"/>
  <c r="B24" i="8"/>
  <c r="B23" i="8"/>
  <c r="B22" i="8"/>
  <c r="B21" i="8"/>
  <c r="B20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8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P15" i="8"/>
  <c r="O15" i="8"/>
  <c r="N15" i="8"/>
  <c r="M15" i="8"/>
  <c r="L15" i="8"/>
  <c r="K15" i="8"/>
  <c r="J15" i="8"/>
  <c r="I15" i="8"/>
  <c r="H15" i="8"/>
  <c r="G15" i="8"/>
  <c r="F15" i="8"/>
  <c r="E15" i="8"/>
  <c r="D15" i="8"/>
  <c r="C15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4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B18" i="8"/>
  <c r="B17" i="8"/>
  <c r="B16" i="8"/>
  <c r="B15" i="8"/>
  <c r="B14" i="8"/>
  <c r="A33" i="8"/>
  <c r="A26" i="8"/>
  <c r="A19" i="8"/>
  <c r="A12" i="8"/>
  <c r="A5" i="8"/>
  <c r="B13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P9" i="8"/>
  <c r="O9" i="8"/>
  <c r="N9" i="8"/>
  <c r="M9" i="8"/>
  <c r="L9" i="8"/>
  <c r="K9" i="8"/>
  <c r="J9" i="8"/>
  <c r="I9" i="8"/>
  <c r="H9" i="8"/>
  <c r="G9" i="8"/>
  <c r="F9" i="8"/>
  <c r="E9" i="8"/>
  <c r="D9" i="8"/>
  <c r="C9" i="8"/>
  <c r="P8" i="8"/>
  <c r="O8" i="8"/>
  <c r="N8" i="8"/>
  <c r="M8" i="8"/>
  <c r="L8" i="8"/>
  <c r="K8" i="8"/>
  <c r="J8" i="8"/>
  <c r="I8" i="8"/>
  <c r="H8" i="8"/>
  <c r="G8" i="8"/>
  <c r="F8" i="8"/>
  <c r="E8" i="8"/>
  <c r="D8" i="8"/>
  <c r="C8" i="8"/>
  <c r="P7" i="8"/>
  <c r="O7" i="8"/>
  <c r="N7" i="8"/>
  <c r="M7" i="8"/>
  <c r="L7" i="8"/>
  <c r="K7" i="8"/>
  <c r="J7" i="8"/>
  <c r="I7" i="8"/>
  <c r="H7" i="8"/>
  <c r="G7" i="8"/>
  <c r="F7" i="8"/>
  <c r="E7" i="8"/>
  <c r="D7" i="8"/>
  <c r="C7" i="8"/>
  <c r="P6" i="8"/>
  <c r="O6" i="8"/>
  <c r="N6" i="8"/>
  <c r="M6" i="8"/>
  <c r="L6" i="8"/>
  <c r="K6" i="8"/>
  <c r="J6" i="8"/>
  <c r="I6" i="8"/>
  <c r="H6" i="8"/>
  <c r="G6" i="8"/>
  <c r="F6" i="8"/>
  <c r="E6" i="8"/>
  <c r="D6" i="8"/>
  <c r="C6" i="8"/>
  <c r="B11" i="8"/>
  <c r="B10" i="8"/>
  <c r="B9" i="8"/>
  <c r="B8" i="8"/>
  <c r="B7" i="8"/>
  <c r="B6" i="8" l="1"/>
  <c r="DJ1" i="1" l="1"/>
  <c r="CT1" i="1"/>
  <c r="BN1" i="1"/>
  <c r="AX1" i="1"/>
  <c r="AH1" i="1"/>
  <c r="R1" i="1"/>
  <c r="CQ16" i="1" l="1"/>
  <c r="DW16" i="1"/>
  <c r="DJ16" i="1" l="1"/>
  <c r="DL16" i="1"/>
  <c r="DN16" i="1"/>
  <c r="DP16" i="1"/>
  <c r="DR16" i="1"/>
  <c r="DT16" i="1"/>
  <c r="DV16" i="1"/>
  <c r="DK16" i="1"/>
  <c r="DM16" i="1"/>
  <c r="DO16" i="1"/>
  <c r="DQ16" i="1"/>
  <c r="DS16" i="1"/>
  <c r="DU16" i="1"/>
  <c r="CD16" i="1"/>
  <c r="CF16" i="1"/>
  <c r="CH16" i="1"/>
  <c r="CJ16" i="1"/>
  <c r="CL16" i="1"/>
  <c r="CN16" i="1"/>
  <c r="CP16" i="1"/>
  <c r="CE16" i="1"/>
  <c r="CG16" i="1"/>
  <c r="CI16" i="1"/>
  <c r="CK16" i="1"/>
  <c r="CM16" i="1"/>
  <c r="CO16" i="1"/>
</calcChain>
</file>

<file path=xl/sharedStrings.xml><?xml version="1.0" encoding="utf-8"?>
<sst xmlns="http://schemas.openxmlformats.org/spreadsheetml/2006/main" count="1101" uniqueCount="58">
  <si>
    <t>Jihočeský</t>
  </si>
  <si>
    <t>Plzeňský</t>
  </si>
  <si>
    <t>Hl. m. Praha</t>
  </si>
  <si>
    <t>Středočeský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</si>
  <si>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</si>
  <si>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</si>
  <si>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</si>
  <si>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</si>
  <si>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</si>
  <si>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</si>
  <si>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</si>
  <si>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</si>
  <si>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</si>
  <si>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</si>
  <si>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</si>
  <si>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 xml:space="preserve">Normativ MP v jednotlivých krajích 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</si>
  <si>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</si>
  <si>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</si>
  <si>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</si>
  <si>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 xml:space="preserve">Normativ MPP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</si>
  <si>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</si>
  <si>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</si>
  <si>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</si>
  <si>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(v Kč)</t>
  </si>
  <si>
    <t>Porovnání krajských normativů mzdových prostředků a ostatních neinvestičních výdajů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</si>
  <si>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</si>
  <si>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</si>
  <si>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</si>
  <si>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</si>
  <si>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STŘEDNÍ VZDĚLÁVÁNÍ</t>
  </si>
  <si>
    <t>Obory:</t>
  </si>
  <si>
    <t>Příloha č. 8c</t>
  </si>
  <si>
    <t>64-41-L/51 Podnikání</t>
  </si>
  <si>
    <t>23-43-L/51 Provozní technika</t>
  </si>
  <si>
    <t>65-41-L/51 Gastronomie</t>
  </si>
  <si>
    <t>26-41-L/52 Provozní elektrotechnika</t>
  </si>
  <si>
    <t>36-44-L/51 Stavební provoz</t>
  </si>
  <si>
    <t>MP v Kč/žáka</t>
  </si>
  <si>
    <t>ONIV v Kč/žáka</t>
  </si>
  <si>
    <t>(v Kč/žáka)</t>
  </si>
  <si>
    <t>Střední vzdělání s maturitní zkouškou - kategorie oborů L5</t>
  </si>
  <si>
    <t>Střední vzdělávání - střední vzdělání s maturitní zkouškou (kategorie oborů L5)</t>
  </si>
  <si>
    <t>Krajské normativy Střední vzdělávání v roce 2015</t>
  </si>
  <si>
    <t>Krajské normativy a ukazatele pro stanovení krajských normativů v roce 2018</t>
  </si>
  <si>
    <t>stanovených jednotlivými krajskými úřady pro krajské a obecní školství v roce 2019</t>
  </si>
  <si>
    <t>Č.j.: MSMT-9715/2019-1</t>
  </si>
  <si>
    <t>Krajské normativy a ukazatele pro stanovení krajských normativů v roce 2019</t>
  </si>
  <si>
    <t>Porovnání krajských normativů a ukazatelů pro stanovení krajských normativů v letech 2018 a 2019</t>
  </si>
  <si>
    <t>Krajské normativy Střední vzdělávání v roce 2019</t>
  </si>
  <si>
    <t>změna roku 2019 oproti roku 2018</t>
  </si>
  <si>
    <t>x</t>
  </si>
  <si>
    <t xml:space="preserve"> </t>
  </si>
  <si>
    <t/>
  </si>
  <si>
    <t>26-41-L/51 Mechanik elektrotechnik</t>
  </si>
  <si>
    <t>33-42-L/51 Nábytkářská a dřevařská výroba</t>
  </si>
  <si>
    <t>69-41-L/52 Vlasová kosmetika</t>
  </si>
  <si>
    <t>37-42-L/51 Logistické a finanční služby</t>
  </si>
  <si>
    <t>69-41-L/51 Masér sportovní a rekondiční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</si>
</sst>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#,##0.00_ ;[Red]\-#,##0.00\ "/>
  </numFmts>
  <fonts count="19" x14ac:knownFonts="1">
    <font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124">
    <xf numFmtId="0" fontId="0" fillId="0" borderId="0" xfId="0"/>
    <xf numFmtId="0" fontId="0" fillId="0" borderId="0" xfId="0" applyFont="1"/>
    <xf numFmtId="0" fontId="4" fillId="0" borderId="0" xfId="0" applyFont="1" applyBorder="1" applyAlignment="1">
      <alignment horizontal="center"/>
    </xf>
    <xf numFmtId="3" fontId="5" fillId="0" borderId="1" xfId="0" applyNumberFormat="1" applyFont="1" applyBorder="1" applyAlignment="1">
      <alignment wrapText="1"/>
    </xf>
    <xf numFmtId="0" fontId="0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2" fontId="7" fillId="5" borderId="1" xfId="0" applyNumberFormat="1" applyFont="1" applyFill="1" applyBorder="1" applyAlignment="1">
      <alignment horizontal="center" vertical="center" textRotation="90" wrapText="1"/>
    </xf>
    <xf numFmtId="2" fontId="8" fillId="5" borderId="1" xfId="0" applyNumberFormat="1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10" fillId="0" borderId="0" xfId="0" applyFont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2" fontId="6" fillId="8" borderId="1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90" wrapText="1"/>
    </xf>
    <xf numFmtId="0" fontId="7" fillId="7" borderId="1" xfId="0" applyFont="1" applyFill="1" applyBorder="1" applyAlignment="1">
      <alignment horizontal="center" vertical="center" textRotation="90" wrapText="1"/>
    </xf>
    <xf numFmtId="0" fontId="8" fillId="7" borderId="1" xfId="0" applyFont="1" applyFill="1" applyBorder="1" applyAlignment="1">
      <alignment horizontal="center" vertical="center" textRotation="90" wrapText="1"/>
    </xf>
    <xf numFmtId="2" fontId="7" fillId="8" borderId="1" xfId="0" applyNumberFormat="1" applyFont="1" applyFill="1" applyBorder="1" applyAlignment="1">
      <alignment horizontal="center" vertical="center" textRotation="90" wrapText="1"/>
    </xf>
    <xf numFmtId="2" fontId="8" fillId="8" borderId="1" xfId="0" applyNumberFormat="1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10" fillId="0" borderId="0" xfId="0" applyFont="1" applyAlignment="1"/>
    <xf numFmtId="3" fontId="0" fillId="0" borderId="0" xfId="0" applyNumberFormat="1" applyFont="1"/>
    <xf numFmtId="0" fontId="12" fillId="0" borderId="0" xfId="0" applyFont="1" applyBorder="1"/>
    <xf numFmtId="3" fontId="2" fillId="0" borderId="7" xfId="0" applyNumberFormat="1" applyFont="1" applyFill="1" applyBorder="1" applyAlignment="1">
      <alignment vertical="center"/>
    </xf>
    <xf numFmtId="4" fontId="2" fillId="0" borderId="7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vertical="center"/>
    </xf>
    <xf numFmtId="0" fontId="2" fillId="0" borderId="0" xfId="0" applyFont="1"/>
    <xf numFmtId="3" fontId="0" fillId="9" borderId="9" xfId="0" applyNumberFormat="1" applyFont="1" applyFill="1" applyBorder="1"/>
    <xf numFmtId="3" fontId="0" fillId="9" borderId="10" xfId="0" applyNumberFormat="1" applyFont="1" applyFill="1" applyBorder="1"/>
    <xf numFmtId="4" fontId="5" fillId="9" borderId="10" xfId="0" applyNumberFormat="1" applyFont="1" applyFill="1" applyBorder="1" applyAlignment="1"/>
    <xf numFmtId="3" fontId="5" fillId="9" borderId="10" xfId="0" applyNumberFormat="1" applyFont="1" applyFill="1" applyBorder="1" applyAlignment="1"/>
    <xf numFmtId="3" fontId="5" fillId="9" borderId="11" xfId="0" applyNumberFormat="1" applyFont="1" applyFill="1" applyBorder="1" applyAlignment="1"/>
    <xf numFmtId="3" fontId="2" fillId="0" borderId="12" xfId="0" applyNumberFormat="1" applyFont="1" applyFill="1" applyBorder="1" applyAlignment="1">
      <alignment vertical="center"/>
    </xf>
    <xf numFmtId="0" fontId="4" fillId="0" borderId="14" xfId="0" applyFont="1" applyBorder="1" applyAlignment="1">
      <alignment horizontal="center"/>
    </xf>
    <xf numFmtId="0" fontId="14" fillId="0" borderId="0" xfId="0" applyFont="1"/>
    <xf numFmtId="0" fontId="13" fillId="0" borderId="18" xfId="0" applyFont="1" applyFill="1" applyBorder="1" applyAlignment="1">
      <alignment horizontal="center" vertical="center" textRotation="90" wrapText="1"/>
    </xf>
    <xf numFmtId="0" fontId="13" fillId="0" borderId="19" xfId="0" applyFont="1" applyFill="1" applyBorder="1" applyAlignment="1">
      <alignment horizontal="center" vertical="center" textRotation="90" wrapText="1"/>
    </xf>
    <xf numFmtId="0" fontId="13" fillId="0" borderId="20" xfId="0" applyFont="1" applyFill="1" applyBorder="1" applyAlignment="1">
      <alignment horizontal="center" vertical="center" textRotation="90" wrapText="1"/>
    </xf>
    <xf numFmtId="0" fontId="15" fillId="9" borderId="14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18"/>
    </xf>
    <xf numFmtId="0" fontId="3" fillId="0" borderId="0" xfId="0" applyFont="1"/>
    <xf numFmtId="3" fontId="3" fillId="0" borderId="0" xfId="0" applyNumberFormat="1" applyFont="1"/>
    <xf numFmtId="0" fontId="0" fillId="0" borderId="1" xfId="0" applyBorder="1" applyAlignment="1">
      <alignment horizontal="left"/>
    </xf>
    <xf numFmtId="0" fontId="4" fillId="0" borderId="0" xfId="0" applyFont="1" applyBorder="1" applyAlignment="1"/>
    <xf numFmtId="3" fontId="5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/>
    </xf>
    <xf numFmtId="3" fontId="0" fillId="0" borderId="13" xfId="0" applyNumberFormat="1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 wrapText="1"/>
    </xf>
    <xf numFmtId="3" fontId="5" fillId="0" borderId="6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/>
    </xf>
    <xf numFmtId="3" fontId="0" fillId="0" borderId="13" xfId="0" applyNumberFormat="1" applyFont="1" applyBorder="1"/>
    <xf numFmtId="3" fontId="0" fillId="0" borderId="1" xfId="0" applyNumberFormat="1" applyFont="1" applyBorder="1"/>
    <xf numFmtId="4" fontId="5" fillId="0" borderId="1" xfId="0" applyNumberFormat="1" applyFont="1" applyBorder="1" applyAlignment="1">
      <alignment wrapText="1"/>
    </xf>
    <xf numFmtId="3" fontId="5" fillId="0" borderId="6" xfId="0" applyNumberFormat="1" applyFont="1" applyBorder="1" applyAlignment="1">
      <alignment wrapText="1"/>
    </xf>
    <xf numFmtId="0" fontId="6" fillId="0" borderId="23" xfId="0" applyFont="1" applyBorder="1" applyAlignment="1"/>
    <xf numFmtId="164" fontId="0" fillId="0" borderId="13" xfId="0" applyNumberFormat="1" applyFont="1" applyBorder="1"/>
    <xf numFmtId="164" fontId="0" fillId="0" borderId="24" xfId="0" applyNumberFormat="1" applyFont="1" applyBorder="1"/>
    <xf numFmtId="164" fontId="0" fillId="0" borderId="1" xfId="0" applyNumberFormat="1" applyFont="1" applyBorder="1"/>
    <xf numFmtId="164" fontId="0" fillId="0" borderId="21" xfId="0" applyNumberFormat="1" applyFont="1" applyBorder="1"/>
    <xf numFmtId="165" fontId="5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/>
    <xf numFmtId="165" fontId="5" fillId="0" borderId="2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/>
    <xf numFmtId="164" fontId="5" fillId="0" borderId="21" xfId="0" applyNumberFormat="1" applyFont="1" applyBorder="1" applyAlignment="1">
      <alignment wrapText="1"/>
    </xf>
    <xf numFmtId="164" fontId="5" fillId="0" borderId="6" xfId="0" applyNumberFormat="1" applyFont="1" applyBorder="1" applyAlignment="1">
      <alignment wrapText="1"/>
    </xf>
    <xf numFmtId="164" fontId="5" fillId="0" borderId="6" xfId="0" applyNumberFormat="1" applyFont="1" applyBorder="1" applyAlignment="1"/>
    <xf numFmtId="164" fontId="5" fillId="0" borderId="22" xfId="0" applyNumberFormat="1" applyFont="1" applyBorder="1" applyAlignment="1">
      <alignment wrapText="1"/>
    </xf>
    <xf numFmtId="3" fontId="0" fillId="9" borderId="9" xfId="0" applyNumberFormat="1" applyFont="1" applyFill="1" applyBorder="1" applyAlignment="1">
      <alignment horizontal="right"/>
    </xf>
    <xf numFmtId="3" fontId="0" fillId="9" borderId="10" xfId="0" applyNumberFormat="1" applyFont="1" applyFill="1" applyBorder="1" applyAlignment="1">
      <alignment horizontal="right"/>
    </xf>
    <xf numFmtId="4" fontId="5" fillId="9" borderId="10" xfId="0" applyNumberFormat="1" applyFont="1" applyFill="1" applyBorder="1" applyAlignment="1">
      <alignment horizontal="right"/>
    </xf>
    <xf numFmtId="3" fontId="5" fillId="9" borderId="10" xfId="0" applyNumberFormat="1" applyFont="1" applyFill="1" applyBorder="1" applyAlignment="1">
      <alignment horizontal="right"/>
    </xf>
    <xf numFmtId="3" fontId="5" fillId="9" borderId="11" xfId="0" applyNumberFormat="1" applyFont="1" applyFill="1" applyBorder="1" applyAlignment="1">
      <alignment horizontal="right"/>
    </xf>
    <xf numFmtId="2" fontId="5" fillId="0" borderId="1" xfId="0" applyNumberFormat="1" applyFont="1" applyBorder="1" applyAlignment="1">
      <alignment wrapText="1"/>
    </xf>
    <xf numFmtId="0" fontId="10" fillId="0" borderId="0" xfId="0" applyFont="1" applyAlignment="1">
      <alignment horizontal="center"/>
    </xf>
    <xf numFmtId="3" fontId="0" fillId="0" borderId="25" xfId="0" applyNumberFormat="1" applyFont="1" applyBorder="1" applyAlignment="1">
      <alignment horizontal="right"/>
    </xf>
    <xf numFmtId="3" fontId="0" fillId="0" borderId="26" xfId="0" applyNumberFormat="1" applyFont="1" applyBorder="1" applyAlignment="1">
      <alignment horizontal="right"/>
    </xf>
    <xf numFmtId="4" fontId="5" fillId="0" borderId="26" xfId="0" applyNumberFormat="1" applyFont="1" applyBorder="1" applyAlignment="1">
      <alignment horizontal="right" wrapText="1"/>
    </xf>
    <xf numFmtId="3" fontId="5" fillId="0" borderId="26" xfId="0" applyNumberFormat="1" applyFont="1" applyBorder="1" applyAlignment="1">
      <alignment horizontal="right" wrapText="1"/>
    </xf>
    <xf numFmtId="3" fontId="5" fillId="0" borderId="27" xfId="0" applyNumberFormat="1" applyFont="1" applyBorder="1" applyAlignment="1">
      <alignment horizontal="right" wrapText="1"/>
    </xf>
    <xf numFmtId="4" fontId="5" fillId="9" borderId="10" xfId="0" applyNumberFormat="1" applyFont="1" applyFill="1" applyBorder="1" applyAlignment="1">
      <alignment horizontal="right" wrapText="1"/>
    </xf>
    <xf numFmtId="3" fontId="5" fillId="9" borderId="10" xfId="0" applyNumberFormat="1" applyFont="1" applyFill="1" applyBorder="1" applyAlignment="1">
      <alignment horizontal="right" wrapText="1"/>
    </xf>
    <xf numFmtId="3" fontId="5" fillId="9" borderId="11" xfId="0" applyNumberFormat="1" applyFont="1" applyFill="1" applyBorder="1" applyAlignment="1">
      <alignment horizontal="right" wrapText="1"/>
    </xf>
    <xf numFmtId="0" fontId="0" fillId="0" borderId="0" xfId="0" applyFill="1" applyAlignment="1">
      <alignment horizontal="left" indent="18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" fontId="12" fillId="0" borderId="15" xfId="0" applyNumberFormat="1" applyFont="1" applyBorder="1" applyAlignment="1">
      <alignment horizontal="center" vertical="center"/>
    </xf>
    <xf numFmtId="4" fontId="12" fillId="0" borderId="16" xfId="0" applyNumberFormat="1" applyFont="1" applyBorder="1" applyAlignment="1">
      <alignment horizontal="center" vertical="center"/>
    </xf>
    <xf numFmtId="4" fontId="12" fillId="0" borderId="17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2" fontId="4" fillId="8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2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pedagogů v roce 2019</a:t>
            </a:r>
          </a:p>
          <a:p>
            <a:pPr>
              <a:defRPr/>
            </a:pPr>
            <a:r>
              <a:rPr lang="cs-CZ" baseline="0"/>
              <a:t>Střední vzdělávání - kategorie oborů L5 (v Kč/žáka)</a:t>
            </a:r>
            <a:endParaRPr lang="cs-CZ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2019'!$A$6</c:f>
              <c:strCache>
                <c:ptCount val="1"/>
                <c:pt idx="0">
                  <c:v>64-41-L/51 Podnikání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2019'!$AH$6:$AU$6</c:f>
              <c:numCache>
                <c:formatCode>#,##0</c:formatCode>
                <c:ptCount val="14"/>
                <c:pt idx="0">
                  <c:v>40677.96610169491</c:v>
                </c:pt>
                <c:pt idx="1">
                  <c:v>41807.016397226063</c:v>
                </c:pt>
                <c:pt idx="2">
                  <c:v>38902.384445339267</c:v>
                </c:pt>
                <c:pt idx="3">
                  <c:v>42170.81850533808</c:v>
                </c:pt>
                <c:pt idx="4">
                  <c:v>44173.228346456694</c:v>
                </c:pt>
                <c:pt idx="5">
                  <c:v>36255.639097744359</c:v>
                </c:pt>
                <c:pt idx="6">
                  <c:v>47426.450818965481</c:v>
                </c:pt>
                <c:pt idx="7">
                  <c:v>35334.562211981567</c:v>
                </c:pt>
                <c:pt idx="8">
                  <c:v>40096.224758560136</c:v>
                </c:pt>
                <c:pt idx="9">
                  <c:v>39956.380984835581</c:v>
                </c:pt>
                <c:pt idx="10">
                  <c:v>44492.458979475661</c:v>
                </c:pt>
                <c:pt idx="11">
                  <c:v>39223.451692815855</c:v>
                </c:pt>
                <c:pt idx="12">
                  <c:v>44403.6</c:v>
                </c:pt>
                <c:pt idx="13">
                  <c:v>36621.004566210046</c:v>
                </c:pt>
              </c:numCache>
            </c:numRef>
          </c:val>
        </c:ser>
        <c:ser>
          <c:idx val="1"/>
          <c:order val="1"/>
          <c:tx>
            <c:strRef>
              <c:f>'KN 2019'!$A$7</c:f>
              <c:strCache>
                <c:ptCount val="1"/>
                <c:pt idx="0">
                  <c:v>23-43-L/51 Provozní technika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2019'!$AH$7:$AU$7</c:f>
              <c:numCache>
                <c:formatCode>#,##0</c:formatCode>
                <c:ptCount val="14"/>
                <c:pt idx="0">
                  <c:v>36363.636363636368</c:v>
                </c:pt>
                <c:pt idx="1">
                  <c:v>37772.585965714294</c:v>
                </c:pt>
                <c:pt idx="2">
                  <c:v>38967.987117253848</c:v>
                </c:pt>
                <c:pt idx="3">
                  <c:v>51746.724890829697</c:v>
                </c:pt>
                <c:pt idx="4">
                  <c:v>0</c:v>
                </c:pt>
                <c:pt idx="5">
                  <c:v>38956.91202872531</c:v>
                </c:pt>
                <c:pt idx="6">
                  <c:v>0</c:v>
                </c:pt>
                <c:pt idx="7">
                  <c:v>35334.562211981567</c:v>
                </c:pt>
                <c:pt idx="8">
                  <c:v>34782.63518659558</c:v>
                </c:pt>
                <c:pt idx="9">
                  <c:v>35914.541695382497</c:v>
                </c:pt>
                <c:pt idx="10">
                  <c:v>45042.347603722177</c:v>
                </c:pt>
                <c:pt idx="11">
                  <c:v>35447.46268656716</c:v>
                </c:pt>
                <c:pt idx="12">
                  <c:v>46740.631578947367</c:v>
                </c:pt>
                <c:pt idx="13">
                  <c:v>37101.002313030069</c:v>
                </c:pt>
              </c:numCache>
            </c:numRef>
          </c:val>
        </c:ser>
        <c:ser>
          <c:idx val="2"/>
          <c:order val="2"/>
          <c:tx>
            <c:strRef>
              <c:f>'KN 2019'!$A$8</c:f>
              <c:strCache>
                <c:ptCount val="1"/>
                <c:pt idx="0">
                  <c:v>65-41-L/51 Gastronomie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2019'!$AH$8:$AU$8</c:f>
              <c:numCache>
                <c:formatCode>#,##0</c:formatCode>
                <c:ptCount val="14"/>
                <c:pt idx="0">
                  <c:v>35820.895522388062</c:v>
                </c:pt>
                <c:pt idx="1">
                  <c:v>40182.806893924462</c:v>
                </c:pt>
                <c:pt idx="2">
                  <c:v>43558.937531633426</c:v>
                </c:pt>
                <c:pt idx="3">
                  <c:v>43807.763401109056</c:v>
                </c:pt>
                <c:pt idx="4">
                  <c:v>47093.389296956979</c:v>
                </c:pt>
                <c:pt idx="5">
                  <c:v>40558.878504672903</c:v>
                </c:pt>
                <c:pt idx="6">
                  <c:v>55852.222821428513</c:v>
                </c:pt>
                <c:pt idx="7">
                  <c:v>35334.562211981567</c:v>
                </c:pt>
                <c:pt idx="8">
                  <c:v>0</c:v>
                </c:pt>
                <c:pt idx="9">
                  <c:v>40403.859407305303</c:v>
                </c:pt>
                <c:pt idx="10">
                  <c:v>0</c:v>
                </c:pt>
                <c:pt idx="11">
                  <c:v>39748.619246861927</c:v>
                </c:pt>
                <c:pt idx="12">
                  <c:v>42289.142857142855</c:v>
                </c:pt>
                <c:pt idx="13">
                  <c:v>39637.561779242176</c:v>
                </c:pt>
              </c:numCache>
            </c:numRef>
          </c:val>
        </c:ser>
        <c:ser>
          <c:idx val="3"/>
          <c:order val="3"/>
          <c:tx>
            <c:strRef>
              <c:f>'KN 2019'!$A$9</c:f>
              <c:strCache>
                <c:ptCount val="1"/>
                <c:pt idx="0">
                  <c:v>26-41-L/52 Provozní elektrotechnika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2019'!$AH$9:$AU$9</c:f>
              <c:numCache>
                <c:formatCode>#,##0</c:formatCode>
                <c:ptCount val="14"/>
                <c:pt idx="0">
                  <c:v>36363.636363636368</c:v>
                </c:pt>
                <c:pt idx="1">
                  <c:v>37772.585965714294</c:v>
                </c:pt>
                <c:pt idx="2">
                  <c:v>38967.987117253848</c:v>
                </c:pt>
                <c:pt idx="3">
                  <c:v>51746.724890829697</c:v>
                </c:pt>
                <c:pt idx="4">
                  <c:v>0</c:v>
                </c:pt>
                <c:pt idx="5">
                  <c:v>38956.91202872531</c:v>
                </c:pt>
                <c:pt idx="6">
                  <c:v>0</c:v>
                </c:pt>
                <c:pt idx="7">
                  <c:v>35334.562211981567</c:v>
                </c:pt>
                <c:pt idx="8">
                  <c:v>34782.63518659558</c:v>
                </c:pt>
                <c:pt idx="9">
                  <c:v>35914.541695382497</c:v>
                </c:pt>
                <c:pt idx="10">
                  <c:v>45042.347603722177</c:v>
                </c:pt>
                <c:pt idx="11">
                  <c:v>35447.46268656716</c:v>
                </c:pt>
                <c:pt idx="12">
                  <c:v>46740.631578947367</c:v>
                </c:pt>
                <c:pt idx="13">
                  <c:v>37101.002313030069</c:v>
                </c:pt>
              </c:numCache>
            </c:numRef>
          </c:val>
        </c:ser>
        <c:ser>
          <c:idx val="4"/>
          <c:order val="4"/>
          <c:tx>
            <c:strRef>
              <c:f>'KN 2019'!$A$10</c:f>
              <c:strCache>
                <c:ptCount val="1"/>
                <c:pt idx="0">
                  <c:v>36-44-L/51 Stavební provoz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2019'!$AH$10:$AU$10</c:f>
              <c:numCache>
                <c:formatCode>#,##0</c:formatCode>
                <c:ptCount val="14"/>
                <c:pt idx="0">
                  <c:v>37412.31488698363</c:v>
                </c:pt>
                <c:pt idx="1">
                  <c:v>39351.348018375349</c:v>
                </c:pt>
                <c:pt idx="2">
                  <c:v>38967.987117253848</c:v>
                </c:pt>
                <c:pt idx="3">
                  <c:v>51746.724890829697</c:v>
                </c:pt>
                <c:pt idx="4">
                  <c:v>0</c:v>
                </c:pt>
                <c:pt idx="5">
                  <c:v>38956.91202872531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41752.692958248015</c:v>
                </c:pt>
                <c:pt idx="10">
                  <c:v>59005.475360876058</c:v>
                </c:pt>
                <c:pt idx="11">
                  <c:v>36286.936592818944</c:v>
                </c:pt>
                <c:pt idx="12">
                  <c:v>40366.909090909088</c:v>
                </c:pt>
                <c:pt idx="13">
                  <c:v>41734.605377276675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664776"/>
        <c:axId val="225665952"/>
      </c:barChart>
      <c:catAx>
        <c:axId val="225664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5665952"/>
        <c:crosses val="autoZero"/>
        <c:auto val="1"/>
        <c:lblAlgn val="ctr"/>
        <c:lblOffset val="100"/>
        <c:noMultiLvlLbl val="0"/>
      </c:catAx>
      <c:valAx>
        <c:axId val="225665952"/>
        <c:scaling>
          <c:orientation val="minMax"/>
          <c:max val="6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5664776"/>
        <c:crosses val="autoZero"/>
        <c:crossBetween val="between"/>
        <c:majorUnit val="5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28E-2"/>
          <c:y val="0.12158054711246201"/>
          <c:w val="0.9677006407718588"/>
          <c:h val="6.433381997463094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Ukazatel P</a:t>
            </a:r>
            <a:r>
              <a:rPr lang="cs-CZ" sz="1400"/>
              <a:t>o</a:t>
            </a:r>
            <a:r>
              <a:rPr lang="cs-CZ"/>
              <a:t> pro stanovení krajského normativu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800" b="1" i="0" baseline="0"/>
              <a:t>Střední vzdělávání - kategorie oborů </a:t>
            </a:r>
            <a:r>
              <a:rPr lang="cs-CZ" sz="1800" b="1" i="0" u="none" strike="noStrike" baseline="0"/>
              <a:t>L5</a:t>
            </a:r>
            <a:r>
              <a:rPr lang="cs-CZ" sz="1800" b="1" i="0" baseline="0"/>
              <a:t> </a:t>
            </a:r>
            <a:r>
              <a:rPr lang="cs-CZ"/>
              <a:t>(v Kč)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2019'!$DJ$5:$DW$5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2019'!$DJ$6:$DW$6</c:f>
              <c:numCache>
                <c:formatCode>#,##0</c:formatCode>
                <c:ptCount val="14"/>
                <c:pt idx="0">
                  <c:v>24370</c:v>
                </c:pt>
                <c:pt idx="1">
                  <c:v>22913</c:v>
                </c:pt>
                <c:pt idx="2">
                  <c:v>21068</c:v>
                </c:pt>
                <c:pt idx="3">
                  <c:v>21960</c:v>
                </c:pt>
                <c:pt idx="4">
                  <c:v>20200</c:v>
                </c:pt>
                <c:pt idx="5">
                  <c:v>19504</c:v>
                </c:pt>
                <c:pt idx="6">
                  <c:v>22360</c:v>
                </c:pt>
                <c:pt idx="7">
                  <c:v>21206</c:v>
                </c:pt>
                <c:pt idx="8">
                  <c:v>23490</c:v>
                </c:pt>
                <c:pt idx="9">
                  <c:v>21234</c:v>
                </c:pt>
                <c:pt idx="10">
                  <c:v>22918</c:v>
                </c:pt>
                <c:pt idx="11">
                  <c:v>21002</c:v>
                </c:pt>
                <c:pt idx="12">
                  <c:v>21900</c:v>
                </c:pt>
                <c:pt idx="13">
                  <c:v>21360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984696"/>
        <c:axId val="227815384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2019'!$DJ$5:$DW$5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2019'!$DJ$16:$DW$16</c:f>
              <c:numCache>
                <c:formatCode>#,##0</c:formatCode>
                <c:ptCount val="14"/>
                <c:pt idx="0">
                  <c:v>21820.357142857141</c:v>
                </c:pt>
                <c:pt idx="1">
                  <c:v>21820.357142857141</c:v>
                </c:pt>
                <c:pt idx="2">
                  <c:v>21820.357142857141</c:v>
                </c:pt>
                <c:pt idx="3">
                  <c:v>21820.357142857141</c:v>
                </c:pt>
                <c:pt idx="4">
                  <c:v>21820.357142857141</c:v>
                </c:pt>
                <c:pt idx="5">
                  <c:v>21820.357142857141</c:v>
                </c:pt>
                <c:pt idx="6">
                  <c:v>21820.357142857141</c:v>
                </c:pt>
                <c:pt idx="7">
                  <c:v>21820.357142857141</c:v>
                </c:pt>
                <c:pt idx="8">
                  <c:v>21820.357142857141</c:v>
                </c:pt>
                <c:pt idx="9">
                  <c:v>21820.357142857141</c:v>
                </c:pt>
                <c:pt idx="10">
                  <c:v>21820.357142857141</c:v>
                </c:pt>
                <c:pt idx="11">
                  <c:v>21820.357142857141</c:v>
                </c:pt>
                <c:pt idx="12">
                  <c:v>21820.357142857141</c:v>
                </c:pt>
                <c:pt idx="13">
                  <c:v>21820.357142857141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984696"/>
        <c:axId val="227815384"/>
      </c:lineChart>
      <c:catAx>
        <c:axId val="226984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815384"/>
        <c:crosses val="autoZero"/>
        <c:auto val="1"/>
        <c:lblAlgn val="ctr"/>
        <c:lblOffset val="100"/>
        <c:noMultiLvlLbl val="0"/>
      </c:catAx>
      <c:valAx>
        <c:axId val="227815384"/>
        <c:scaling>
          <c:orientation val="minMax"/>
          <c:max val="26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6984696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nepedagogů v roce 2019</a:t>
            </a:r>
          </a:p>
          <a:p>
            <a:pPr>
              <a:defRPr/>
            </a:pPr>
            <a:r>
              <a:rPr lang="cs-CZ" baseline="0"/>
              <a:t>Střední vzdělávání - kategorie oborů </a:t>
            </a:r>
            <a:r>
              <a:rPr lang="cs-CZ" sz="1800" b="1" i="0" u="none" strike="noStrike" baseline="0"/>
              <a:t>L5</a:t>
            </a:r>
            <a:r>
              <a:rPr lang="cs-CZ" baseline="0"/>
              <a:t>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2019'!$A$6</c:f>
              <c:strCache>
                <c:ptCount val="1"/>
                <c:pt idx="0">
                  <c:v>64-41-L/51 Podnikání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2019'!$AX$6:$BK$6</c:f>
              <c:numCache>
                <c:formatCode>#,##0</c:formatCode>
                <c:ptCount val="14"/>
                <c:pt idx="0">
                  <c:v>8729.5522388059708</c:v>
                </c:pt>
                <c:pt idx="1">
                  <c:v>5091.7777777777774</c:v>
                </c:pt>
                <c:pt idx="2">
                  <c:v>4405.4059431625055</c:v>
                </c:pt>
                <c:pt idx="3">
                  <c:v>3992.7272727272725</c:v>
                </c:pt>
                <c:pt idx="4">
                  <c:v>10461.804056970219</c:v>
                </c:pt>
                <c:pt idx="5">
                  <c:v>5603.2559253052423</c:v>
                </c:pt>
                <c:pt idx="6">
                  <c:v>4519.3635526189701</c:v>
                </c:pt>
                <c:pt idx="7">
                  <c:v>5166.9441624365481</c:v>
                </c:pt>
                <c:pt idx="8">
                  <c:v>5420.7692307692305</c:v>
                </c:pt>
                <c:pt idx="9">
                  <c:v>5742.7991886409736</c:v>
                </c:pt>
                <c:pt idx="10">
                  <c:v>5545.7955232909853</c:v>
                </c:pt>
                <c:pt idx="11">
                  <c:v>5572.0539464956892</c:v>
                </c:pt>
                <c:pt idx="12">
                  <c:v>5256</c:v>
                </c:pt>
                <c:pt idx="13">
                  <c:v>6445.059089766155</c:v>
                </c:pt>
              </c:numCache>
            </c:numRef>
          </c:val>
        </c:ser>
        <c:ser>
          <c:idx val="1"/>
          <c:order val="1"/>
          <c:tx>
            <c:strRef>
              <c:f>'KN 2019'!$A$7</c:f>
              <c:strCache>
                <c:ptCount val="1"/>
                <c:pt idx="0">
                  <c:v>23-43-L/51 Provozní technika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2019'!$AX$7:$BK$7</c:f>
              <c:numCache>
                <c:formatCode>#,##0</c:formatCode>
                <c:ptCount val="14"/>
                <c:pt idx="0">
                  <c:v>8729.5522388059708</c:v>
                </c:pt>
                <c:pt idx="1">
                  <c:v>6873.9</c:v>
                </c:pt>
                <c:pt idx="2">
                  <c:v>5738.1064096961318</c:v>
                </c:pt>
                <c:pt idx="3">
                  <c:v>3992.7272727272725</c:v>
                </c:pt>
                <c:pt idx="4">
                  <c:v>0</c:v>
                </c:pt>
                <c:pt idx="5">
                  <c:v>7298.0355472404117</c:v>
                </c:pt>
                <c:pt idx="6">
                  <c:v>0</c:v>
                </c:pt>
                <c:pt idx="7">
                  <c:v>5166.9441624365481</c:v>
                </c:pt>
                <c:pt idx="8">
                  <c:v>7618.3783783783783</c:v>
                </c:pt>
                <c:pt idx="9">
                  <c:v>7141.4798206278028</c:v>
                </c:pt>
                <c:pt idx="10">
                  <c:v>6775.4619364375458</c:v>
                </c:pt>
                <c:pt idx="11">
                  <c:v>6776.6603925786503</c:v>
                </c:pt>
                <c:pt idx="12">
                  <c:v>5256</c:v>
                </c:pt>
                <c:pt idx="13">
                  <c:v>6445.059089766155</c:v>
                </c:pt>
              </c:numCache>
            </c:numRef>
          </c:val>
        </c:ser>
        <c:ser>
          <c:idx val="2"/>
          <c:order val="2"/>
          <c:tx>
            <c:strRef>
              <c:f>'KN 2019'!$A$8</c:f>
              <c:strCache>
                <c:ptCount val="1"/>
                <c:pt idx="0">
                  <c:v>65-41-L/51 Gastronomie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2019'!$AX$8:$BK$8</c:f>
              <c:numCache>
                <c:formatCode>#,##0</c:formatCode>
                <c:ptCount val="14"/>
                <c:pt idx="0">
                  <c:v>8729.5522388059708</c:v>
                </c:pt>
                <c:pt idx="1">
                  <c:v>6706.2439024390242</c:v>
                </c:pt>
                <c:pt idx="2">
                  <c:v>5738.1064096961318</c:v>
                </c:pt>
                <c:pt idx="3">
                  <c:v>3992.7272727272725</c:v>
                </c:pt>
                <c:pt idx="4">
                  <c:v>6586.9565217391309</c:v>
                </c:pt>
                <c:pt idx="5">
                  <c:v>7298.0355472404117</c:v>
                </c:pt>
                <c:pt idx="6">
                  <c:v>5488.1541974081874</c:v>
                </c:pt>
                <c:pt idx="7">
                  <c:v>5166.9441624365481</c:v>
                </c:pt>
                <c:pt idx="8">
                  <c:v>0</c:v>
                </c:pt>
                <c:pt idx="9">
                  <c:v>5742.7991886409736</c:v>
                </c:pt>
                <c:pt idx="10">
                  <c:v>0</c:v>
                </c:pt>
                <c:pt idx="11">
                  <c:v>6269.253731343284</c:v>
                </c:pt>
                <c:pt idx="12">
                  <c:v>5256</c:v>
                </c:pt>
                <c:pt idx="13">
                  <c:v>6445.059089766155</c:v>
                </c:pt>
              </c:numCache>
            </c:numRef>
          </c:val>
        </c:ser>
        <c:ser>
          <c:idx val="3"/>
          <c:order val="3"/>
          <c:tx>
            <c:strRef>
              <c:f>'KN 2019'!$A$9</c:f>
              <c:strCache>
                <c:ptCount val="1"/>
                <c:pt idx="0">
                  <c:v>26-41-L/52 Provozní elektrotechnika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2019'!$AX$9:$BK$9</c:f>
              <c:numCache>
                <c:formatCode>#,##0</c:formatCode>
                <c:ptCount val="14"/>
                <c:pt idx="0">
                  <c:v>8729.5522388059708</c:v>
                </c:pt>
                <c:pt idx="1">
                  <c:v>6873.9</c:v>
                </c:pt>
                <c:pt idx="2">
                  <c:v>5738.1064096961318</c:v>
                </c:pt>
                <c:pt idx="3">
                  <c:v>3992.7272727272725</c:v>
                </c:pt>
                <c:pt idx="4">
                  <c:v>0</c:v>
                </c:pt>
                <c:pt idx="5">
                  <c:v>7298.0355472404117</c:v>
                </c:pt>
                <c:pt idx="6">
                  <c:v>0</c:v>
                </c:pt>
                <c:pt idx="7">
                  <c:v>5166.9441624365481</c:v>
                </c:pt>
                <c:pt idx="8">
                  <c:v>7618.3783783783783</c:v>
                </c:pt>
                <c:pt idx="9">
                  <c:v>7141.4798206278028</c:v>
                </c:pt>
                <c:pt idx="10">
                  <c:v>6775.4619364375458</c:v>
                </c:pt>
                <c:pt idx="11">
                  <c:v>6776.6603925786503</c:v>
                </c:pt>
                <c:pt idx="12">
                  <c:v>5256</c:v>
                </c:pt>
                <c:pt idx="13">
                  <c:v>6445.059089766155</c:v>
                </c:pt>
              </c:numCache>
            </c:numRef>
          </c:val>
        </c:ser>
        <c:ser>
          <c:idx val="4"/>
          <c:order val="4"/>
          <c:tx>
            <c:strRef>
              <c:f>'KN 2019'!$A$10</c:f>
              <c:strCache>
                <c:ptCount val="1"/>
                <c:pt idx="0">
                  <c:v>36-44-L/51 Stavební provoz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2019'!$AX$10:$BK$10</c:f>
              <c:numCache>
                <c:formatCode>#,##0</c:formatCode>
                <c:ptCount val="14"/>
                <c:pt idx="0">
                  <c:v>8729.5522388059708</c:v>
                </c:pt>
                <c:pt idx="1">
                  <c:v>6873.9</c:v>
                </c:pt>
                <c:pt idx="2">
                  <c:v>5738.1064096961318</c:v>
                </c:pt>
                <c:pt idx="3">
                  <c:v>3992.7272727272725</c:v>
                </c:pt>
                <c:pt idx="4">
                  <c:v>0</c:v>
                </c:pt>
                <c:pt idx="5">
                  <c:v>7298.0355472404117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7141.4798206278028</c:v>
                </c:pt>
                <c:pt idx="10">
                  <c:v>6642.898550724638</c:v>
                </c:pt>
                <c:pt idx="11">
                  <c:v>6776.6603925786503</c:v>
                </c:pt>
                <c:pt idx="12">
                  <c:v>5256</c:v>
                </c:pt>
                <c:pt idx="13">
                  <c:v>6445.059089766155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666736"/>
        <c:axId val="225667128"/>
      </c:barChart>
      <c:catAx>
        <c:axId val="225666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50146799806448783"/>
              <c:y val="0.9468996162713703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5667128"/>
        <c:crosses val="autoZero"/>
        <c:auto val="1"/>
        <c:lblAlgn val="ctr"/>
        <c:lblOffset val="100"/>
        <c:noMultiLvlLbl val="0"/>
      </c:catAx>
      <c:valAx>
        <c:axId val="225667128"/>
        <c:scaling>
          <c:orientation val="minMax"/>
          <c:max val="11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25666736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3E-2"/>
          <c:y val="0.12158054711246201"/>
          <c:w val="0.9677006407718588"/>
          <c:h val="6.4333819974630974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ONIV</a:t>
            </a:r>
            <a:r>
              <a:rPr lang="cs-CZ" baseline="0"/>
              <a:t> v roce 2019</a:t>
            </a:r>
          </a:p>
          <a:p>
            <a:pPr>
              <a:defRPr/>
            </a:pPr>
            <a:r>
              <a:rPr lang="cs-CZ" baseline="0"/>
              <a:t>Střední vzdělávání - kategorie oborů </a:t>
            </a:r>
            <a:r>
              <a:rPr lang="cs-CZ" sz="1800" b="1" i="0" u="none" strike="noStrike" baseline="0"/>
              <a:t>L5</a:t>
            </a:r>
            <a:r>
              <a:rPr lang="cs-CZ" baseline="0"/>
              <a:t>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2019'!$A$6</c:f>
              <c:strCache>
                <c:ptCount val="1"/>
                <c:pt idx="0">
                  <c:v>64-41-L/51 Podnikání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2019'!$R$6:$AE$6</c:f>
              <c:numCache>
                <c:formatCode>#,##0</c:formatCode>
                <c:ptCount val="14"/>
                <c:pt idx="0">
                  <c:v>820</c:v>
                </c:pt>
                <c:pt idx="1">
                  <c:v>611</c:v>
                </c:pt>
                <c:pt idx="2">
                  <c:v>750</c:v>
                </c:pt>
                <c:pt idx="3">
                  <c:v>575</c:v>
                </c:pt>
                <c:pt idx="4">
                  <c:v>770</c:v>
                </c:pt>
                <c:pt idx="5">
                  <c:v>576</c:v>
                </c:pt>
                <c:pt idx="6">
                  <c:v>730</c:v>
                </c:pt>
                <c:pt idx="7">
                  <c:v>691.5</c:v>
                </c:pt>
                <c:pt idx="8">
                  <c:v>635</c:v>
                </c:pt>
                <c:pt idx="9">
                  <c:v>672</c:v>
                </c:pt>
                <c:pt idx="10">
                  <c:v>618</c:v>
                </c:pt>
                <c:pt idx="11">
                  <c:v>730</c:v>
                </c:pt>
                <c:pt idx="12">
                  <c:v>570</c:v>
                </c:pt>
                <c:pt idx="13">
                  <c:v>670</c:v>
                </c:pt>
              </c:numCache>
            </c:numRef>
          </c:val>
        </c:ser>
        <c:ser>
          <c:idx val="1"/>
          <c:order val="1"/>
          <c:tx>
            <c:strRef>
              <c:f>'KN 2019'!$A$7</c:f>
              <c:strCache>
                <c:ptCount val="1"/>
                <c:pt idx="0">
                  <c:v>23-43-L/51 Provozní technika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2019'!$R$7:$AE$7</c:f>
              <c:numCache>
                <c:formatCode>#,##0</c:formatCode>
                <c:ptCount val="14"/>
                <c:pt idx="0">
                  <c:v>820</c:v>
                </c:pt>
                <c:pt idx="1">
                  <c:v>611</c:v>
                </c:pt>
                <c:pt idx="2">
                  <c:v>750</c:v>
                </c:pt>
                <c:pt idx="3">
                  <c:v>575</c:v>
                </c:pt>
                <c:pt idx="4">
                  <c:v>0</c:v>
                </c:pt>
                <c:pt idx="5">
                  <c:v>594</c:v>
                </c:pt>
                <c:pt idx="6">
                  <c:v>0</c:v>
                </c:pt>
                <c:pt idx="7">
                  <c:v>691.5</c:v>
                </c:pt>
                <c:pt idx="8">
                  <c:v>625</c:v>
                </c:pt>
                <c:pt idx="9">
                  <c:v>659</c:v>
                </c:pt>
                <c:pt idx="10">
                  <c:v>618</c:v>
                </c:pt>
                <c:pt idx="11">
                  <c:v>730</c:v>
                </c:pt>
                <c:pt idx="12">
                  <c:v>570</c:v>
                </c:pt>
                <c:pt idx="13">
                  <c:v>670</c:v>
                </c:pt>
              </c:numCache>
            </c:numRef>
          </c:val>
        </c:ser>
        <c:ser>
          <c:idx val="2"/>
          <c:order val="2"/>
          <c:tx>
            <c:strRef>
              <c:f>'KN 2019'!$A$8</c:f>
              <c:strCache>
                <c:ptCount val="1"/>
                <c:pt idx="0">
                  <c:v>65-41-L/51 Gastronomie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2019'!$R$8:$AE$8</c:f>
              <c:numCache>
                <c:formatCode>#,##0</c:formatCode>
                <c:ptCount val="14"/>
                <c:pt idx="0">
                  <c:v>820</c:v>
                </c:pt>
                <c:pt idx="1">
                  <c:v>611</c:v>
                </c:pt>
                <c:pt idx="2">
                  <c:v>750</c:v>
                </c:pt>
                <c:pt idx="3">
                  <c:v>575</c:v>
                </c:pt>
                <c:pt idx="4">
                  <c:v>770</c:v>
                </c:pt>
                <c:pt idx="5">
                  <c:v>601</c:v>
                </c:pt>
                <c:pt idx="6">
                  <c:v>730</c:v>
                </c:pt>
                <c:pt idx="7">
                  <c:v>691.5</c:v>
                </c:pt>
                <c:pt idx="8">
                  <c:v>0</c:v>
                </c:pt>
                <c:pt idx="9">
                  <c:v>674</c:v>
                </c:pt>
                <c:pt idx="10">
                  <c:v>0</c:v>
                </c:pt>
                <c:pt idx="11">
                  <c:v>730</c:v>
                </c:pt>
                <c:pt idx="12">
                  <c:v>570</c:v>
                </c:pt>
                <c:pt idx="13">
                  <c:v>670</c:v>
                </c:pt>
              </c:numCache>
            </c:numRef>
          </c:val>
        </c:ser>
        <c:ser>
          <c:idx val="3"/>
          <c:order val="3"/>
          <c:tx>
            <c:strRef>
              <c:f>'KN 2019'!$A$9</c:f>
              <c:strCache>
                <c:ptCount val="1"/>
                <c:pt idx="0">
                  <c:v>26-41-L/52 Provozní elektrotechnika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2019'!$R$9:$AE$9</c:f>
              <c:numCache>
                <c:formatCode>#,##0</c:formatCode>
                <c:ptCount val="14"/>
                <c:pt idx="0">
                  <c:v>820</c:v>
                </c:pt>
                <c:pt idx="1">
                  <c:v>611</c:v>
                </c:pt>
                <c:pt idx="2">
                  <c:v>750</c:v>
                </c:pt>
                <c:pt idx="3">
                  <c:v>575</c:v>
                </c:pt>
                <c:pt idx="4">
                  <c:v>0</c:v>
                </c:pt>
                <c:pt idx="5">
                  <c:v>594</c:v>
                </c:pt>
                <c:pt idx="6">
                  <c:v>0</c:v>
                </c:pt>
                <c:pt idx="7">
                  <c:v>691.5</c:v>
                </c:pt>
                <c:pt idx="8">
                  <c:v>625</c:v>
                </c:pt>
                <c:pt idx="9">
                  <c:v>659</c:v>
                </c:pt>
                <c:pt idx="10">
                  <c:v>618</c:v>
                </c:pt>
                <c:pt idx="11">
                  <c:v>730</c:v>
                </c:pt>
                <c:pt idx="12">
                  <c:v>570</c:v>
                </c:pt>
                <c:pt idx="13">
                  <c:v>670</c:v>
                </c:pt>
              </c:numCache>
            </c:numRef>
          </c:val>
        </c:ser>
        <c:ser>
          <c:idx val="4"/>
          <c:order val="4"/>
          <c:tx>
            <c:strRef>
              <c:f>'KN 2019'!$A$10</c:f>
              <c:strCache>
                <c:ptCount val="1"/>
                <c:pt idx="0">
                  <c:v>36-44-L/51 Stavební provoz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2019'!$R$10:$AE$10</c:f>
              <c:numCache>
                <c:formatCode>#,##0</c:formatCode>
                <c:ptCount val="14"/>
                <c:pt idx="0">
                  <c:v>820</c:v>
                </c:pt>
                <c:pt idx="1">
                  <c:v>611</c:v>
                </c:pt>
                <c:pt idx="2">
                  <c:v>750</c:v>
                </c:pt>
                <c:pt idx="3">
                  <c:v>575</c:v>
                </c:pt>
                <c:pt idx="4">
                  <c:v>0</c:v>
                </c:pt>
                <c:pt idx="5">
                  <c:v>594</c:v>
                </c:pt>
                <c:pt idx="6">
                  <c:v>0</c:v>
                </c:pt>
                <c:pt idx="8">
                  <c:v>0</c:v>
                </c:pt>
                <c:pt idx="9">
                  <c:v>687</c:v>
                </c:pt>
                <c:pt idx="10">
                  <c:v>618</c:v>
                </c:pt>
                <c:pt idx="11">
                  <c:v>730</c:v>
                </c:pt>
                <c:pt idx="12">
                  <c:v>570</c:v>
                </c:pt>
                <c:pt idx="13">
                  <c:v>670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667912"/>
        <c:axId val="225668304"/>
      </c:barChart>
      <c:catAx>
        <c:axId val="225667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5668304"/>
        <c:crosses val="autoZero"/>
        <c:auto val="1"/>
        <c:lblAlgn val="ctr"/>
        <c:lblOffset val="100"/>
        <c:noMultiLvlLbl val="0"/>
      </c:catAx>
      <c:valAx>
        <c:axId val="225668304"/>
        <c:scaling>
          <c:orientation val="minMax"/>
          <c:max val="9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5667912"/>
        <c:crosses val="autoZero"/>
        <c:crossBetween val="between"/>
        <c:majorUnit val="1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8E-2"/>
          <c:y val="0.12158054711246201"/>
          <c:w val="0.9677006407718588"/>
          <c:h val="6.433381997463100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Ukazatel P</a:t>
            </a:r>
            <a:r>
              <a:rPr lang="cs-CZ" sz="1400"/>
              <a:t>p</a:t>
            </a:r>
            <a:r>
              <a:rPr lang="cs-CZ"/>
              <a:t> pro stanovení krajského normativu v roce 2019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 </a:t>
            </a:r>
            <a:r>
              <a:rPr lang="cs-CZ" sz="1800" b="1" i="0" baseline="0"/>
              <a:t>Střední vzdělávání - kategorie oborů </a:t>
            </a:r>
            <a:r>
              <a:rPr lang="cs-CZ" sz="1800" b="1" i="0" u="none" strike="noStrike" baseline="0"/>
              <a:t>L5</a:t>
            </a:r>
            <a:r>
              <a:rPr lang="cs-CZ" sz="1800" b="1" i="0" baseline="0"/>
              <a:t> </a:t>
            </a:r>
            <a:r>
              <a:rPr lang="cs-CZ"/>
              <a:t>(v Kč)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2019'!$CD$5:$CQ$5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2019'!$CD$6:$CQ$6</c:f>
              <c:numCache>
                <c:formatCode>#,##0</c:formatCode>
                <c:ptCount val="14"/>
                <c:pt idx="0">
                  <c:v>40000</c:v>
                </c:pt>
                <c:pt idx="1">
                  <c:v>41008</c:v>
                </c:pt>
                <c:pt idx="2">
                  <c:v>39099</c:v>
                </c:pt>
                <c:pt idx="3">
                  <c:v>39500</c:v>
                </c:pt>
                <c:pt idx="4">
                  <c:v>37400</c:v>
                </c:pt>
                <c:pt idx="5">
                  <c:v>36165</c:v>
                </c:pt>
                <c:pt idx="6">
                  <c:v>38450</c:v>
                </c:pt>
                <c:pt idx="7">
                  <c:v>38338</c:v>
                </c:pt>
                <c:pt idx="8">
                  <c:v>38058</c:v>
                </c:pt>
                <c:pt idx="9">
                  <c:v>39084</c:v>
                </c:pt>
                <c:pt idx="10">
                  <c:v>39514</c:v>
                </c:pt>
                <c:pt idx="11">
                  <c:v>39583</c:v>
                </c:pt>
                <c:pt idx="12">
                  <c:v>37003</c:v>
                </c:pt>
                <c:pt idx="13">
                  <c:v>40100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983520"/>
        <c:axId val="226983912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2019'!$CD$5:$CQ$5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2019'!$CD$16:$CQ$16</c:f>
              <c:numCache>
                <c:formatCode>#,##0</c:formatCode>
                <c:ptCount val="14"/>
                <c:pt idx="0">
                  <c:v>38807.285714285717</c:v>
                </c:pt>
                <c:pt idx="1">
                  <c:v>38807.285714285717</c:v>
                </c:pt>
                <c:pt idx="2">
                  <c:v>38807.285714285717</c:v>
                </c:pt>
                <c:pt idx="3">
                  <c:v>38807.285714285717</c:v>
                </c:pt>
                <c:pt idx="4">
                  <c:v>38807.285714285717</c:v>
                </c:pt>
                <c:pt idx="5">
                  <c:v>38807.285714285717</c:v>
                </c:pt>
                <c:pt idx="6">
                  <c:v>38807.285714285717</c:v>
                </c:pt>
                <c:pt idx="7">
                  <c:v>38807.285714285717</c:v>
                </c:pt>
                <c:pt idx="8">
                  <c:v>38807.285714285717</c:v>
                </c:pt>
                <c:pt idx="9">
                  <c:v>38807.285714285717</c:v>
                </c:pt>
                <c:pt idx="10">
                  <c:v>38807.285714285717</c:v>
                </c:pt>
                <c:pt idx="11">
                  <c:v>38807.285714285717</c:v>
                </c:pt>
                <c:pt idx="12">
                  <c:v>38807.285714285717</c:v>
                </c:pt>
                <c:pt idx="13">
                  <c:v>38807.285714285717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983520"/>
        <c:axId val="226983912"/>
      </c:lineChart>
      <c:catAx>
        <c:axId val="226983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983912"/>
        <c:crosses val="autoZero"/>
        <c:auto val="1"/>
        <c:lblAlgn val="ctr"/>
        <c:lblOffset val="100"/>
        <c:noMultiLvlLbl val="0"/>
      </c:catAx>
      <c:valAx>
        <c:axId val="226983912"/>
        <c:scaling>
          <c:orientation val="minMax"/>
          <c:max val="45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6983520"/>
        <c:crosses val="autoZero"/>
        <c:crossBetween val="between"/>
        <c:majorUnit val="5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Ukazatel P</a:t>
            </a:r>
            <a:r>
              <a:rPr lang="cs-CZ" sz="1400"/>
              <a:t>o</a:t>
            </a:r>
            <a:r>
              <a:rPr lang="cs-CZ"/>
              <a:t> pro stanovení krajského normativu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800" b="1" i="0" baseline="0"/>
              <a:t>Střední vzdělávání - kategorie oborů </a:t>
            </a:r>
            <a:r>
              <a:rPr lang="cs-CZ" sz="1800" b="1" i="0" u="none" strike="noStrike" baseline="0"/>
              <a:t>L5</a:t>
            </a:r>
            <a:r>
              <a:rPr lang="cs-CZ" sz="1800" b="1" i="0" baseline="0"/>
              <a:t> </a:t>
            </a:r>
            <a:r>
              <a:rPr lang="cs-CZ"/>
              <a:t>(v Kč)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2019'!$DJ$5:$DW$5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2019'!$DJ$6:$DW$6</c:f>
              <c:numCache>
                <c:formatCode>#,##0</c:formatCode>
                <c:ptCount val="14"/>
                <c:pt idx="0">
                  <c:v>24370</c:v>
                </c:pt>
                <c:pt idx="1">
                  <c:v>22913</c:v>
                </c:pt>
                <c:pt idx="2">
                  <c:v>21068</c:v>
                </c:pt>
                <c:pt idx="3">
                  <c:v>21960</c:v>
                </c:pt>
                <c:pt idx="4">
                  <c:v>20200</c:v>
                </c:pt>
                <c:pt idx="5">
                  <c:v>19504</c:v>
                </c:pt>
                <c:pt idx="6">
                  <c:v>22360</c:v>
                </c:pt>
                <c:pt idx="7">
                  <c:v>21206</c:v>
                </c:pt>
                <c:pt idx="8">
                  <c:v>23490</c:v>
                </c:pt>
                <c:pt idx="9">
                  <c:v>21234</c:v>
                </c:pt>
                <c:pt idx="10">
                  <c:v>22918</c:v>
                </c:pt>
                <c:pt idx="11">
                  <c:v>21002</c:v>
                </c:pt>
                <c:pt idx="12">
                  <c:v>21900</c:v>
                </c:pt>
                <c:pt idx="13">
                  <c:v>21360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985088"/>
        <c:axId val="227173872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2019'!$DJ$5:$DW$5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2019'!$DJ$16:$DW$16</c:f>
              <c:numCache>
                <c:formatCode>#,##0</c:formatCode>
                <c:ptCount val="14"/>
                <c:pt idx="0">
                  <c:v>21820.357142857141</c:v>
                </c:pt>
                <c:pt idx="1">
                  <c:v>21820.357142857141</c:v>
                </c:pt>
                <c:pt idx="2">
                  <c:v>21820.357142857141</c:v>
                </c:pt>
                <c:pt idx="3">
                  <c:v>21820.357142857141</c:v>
                </c:pt>
                <c:pt idx="4">
                  <c:v>21820.357142857141</c:v>
                </c:pt>
                <c:pt idx="5">
                  <c:v>21820.357142857141</c:v>
                </c:pt>
                <c:pt idx="6">
                  <c:v>21820.357142857141</c:v>
                </c:pt>
                <c:pt idx="7">
                  <c:v>21820.357142857141</c:v>
                </c:pt>
                <c:pt idx="8">
                  <c:v>21820.357142857141</c:v>
                </c:pt>
                <c:pt idx="9">
                  <c:v>21820.357142857141</c:v>
                </c:pt>
                <c:pt idx="10">
                  <c:v>21820.357142857141</c:v>
                </c:pt>
                <c:pt idx="11">
                  <c:v>21820.357142857141</c:v>
                </c:pt>
                <c:pt idx="12">
                  <c:v>21820.357142857141</c:v>
                </c:pt>
                <c:pt idx="13">
                  <c:v>21820.357142857141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985088"/>
        <c:axId val="227173872"/>
      </c:lineChart>
      <c:catAx>
        <c:axId val="226985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173872"/>
        <c:crosses val="autoZero"/>
        <c:auto val="1"/>
        <c:lblAlgn val="ctr"/>
        <c:lblOffset val="100"/>
        <c:noMultiLvlLbl val="0"/>
      </c:catAx>
      <c:valAx>
        <c:axId val="227173872"/>
        <c:scaling>
          <c:orientation val="minMax"/>
          <c:max val="26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6985088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pedagogů v roce 2019</a:t>
            </a:r>
          </a:p>
          <a:p>
            <a:pPr>
              <a:defRPr/>
            </a:pPr>
            <a:r>
              <a:rPr lang="cs-CZ" baseline="0"/>
              <a:t>Střední vzdělávání - kategorie oborů L5 (v Kč/žáka)</a:t>
            </a:r>
            <a:endParaRPr lang="cs-CZ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2019'!$A$11</c:f>
              <c:strCache>
                <c:ptCount val="1"/>
                <c:pt idx="0">
                  <c:v>26-41-L/51 Mechanik elektrotechnik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2019'!$AH$11:$AU$11</c:f>
              <c:numCache>
                <c:formatCode>#,##0</c:formatCode>
                <c:ptCount val="14"/>
                <c:pt idx="0">
                  <c:v>31372.549019607843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38956.91202872531</c:v>
                </c:pt>
                <c:pt idx="6">
                  <c:v>40903.109999999957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54396.853085570765</c:v>
                </c:pt>
                <c:pt idx="11">
                  <c:v>33450.42253521127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ser>
          <c:idx val="1"/>
          <c:order val="1"/>
          <c:tx>
            <c:strRef>
              <c:f>'KN 2019'!$A$12</c:f>
              <c:strCache>
                <c:ptCount val="1"/>
                <c:pt idx="0">
                  <c:v>33-42-L/51 Nábytkářská a dřevařská výroba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2019'!$AH$12:$AU$12</c:f>
              <c:numCache>
                <c:formatCode>#,##0</c:formatCode>
                <c:ptCount val="14"/>
                <c:pt idx="0">
                  <c:v>41739.130434782608</c:v>
                </c:pt>
                <c:pt idx="1">
                  <c:v>39351.348018375356</c:v>
                </c:pt>
                <c:pt idx="2">
                  <c:v>38967.987117253848</c:v>
                </c:pt>
                <c:pt idx="3">
                  <c:v>54233.409610983981</c:v>
                </c:pt>
                <c:pt idx="4">
                  <c:v>0</c:v>
                </c:pt>
                <c:pt idx="5">
                  <c:v>38956.91202872531</c:v>
                </c:pt>
                <c:pt idx="6">
                  <c:v>0</c:v>
                </c:pt>
                <c:pt idx="7">
                  <c:v>35334.562211981567</c:v>
                </c:pt>
                <c:pt idx="8">
                  <c:v>0</c:v>
                </c:pt>
                <c:pt idx="9">
                  <c:v>39956.380984835581</c:v>
                </c:pt>
                <c:pt idx="10">
                  <c:v>57943.183660434748</c:v>
                </c:pt>
                <c:pt idx="11">
                  <c:v>41997.87798408488</c:v>
                </c:pt>
                <c:pt idx="12">
                  <c:v>40366.909090909088</c:v>
                </c:pt>
                <c:pt idx="13">
                  <c:v>39378.068739770868</c:v>
                </c:pt>
              </c:numCache>
            </c:numRef>
          </c:val>
        </c:ser>
        <c:ser>
          <c:idx val="2"/>
          <c:order val="2"/>
          <c:tx>
            <c:strRef>
              <c:f>'KN 2019'!$A$13</c:f>
              <c:strCache>
                <c:ptCount val="1"/>
                <c:pt idx="0">
                  <c:v>69-41-L/51 Masér sportovní a rekondiční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2019'!$AH$13:$AU$13</c:f>
              <c:numCache>
                <c:formatCode>#,##0</c:formatCode>
                <c:ptCount val="14"/>
                <c:pt idx="0">
                  <c:v>38095.238095238099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48258.06451612903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24973.501577287068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ser>
          <c:idx val="3"/>
          <c:order val="3"/>
          <c:tx>
            <c:strRef>
              <c:f>'KN 2019'!$A$14</c:f>
              <c:strCache>
                <c:ptCount val="1"/>
                <c:pt idx="0">
                  <c:v>69-41-L/52 Vlasová kosmetika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2019'!$AH$14:$AU$14</c:f>
              <c:numCache>
                <c:formatCode>#,##0</c:formatCode>
                <c:ptCount val="14"/>
                <c:pt idx="0">
                  <c:v>31788.079470198678</c:v>
                </c:pt>
                <c:pt idx="1">
                  <c:v>0</c:v>
                </c:pt>
                <c:pt idx="2">
                  <c:v>38195.068364514926</c:v>
                </c:pt>
                <c:pt idx="3">
                  <c:v>0</c:v>
                </c:pt>
                <c:pt idx="4">
                  <c:v>58210.116731517512</c:v>
                </c:pt>
                <c:pt idx="5">
                  <c:v>0</c:v>
                </c:pt>
                <c:pt idx="6">
                  <c:v>52920.069441176405</c:v>
                </c:pt>
                <c:pt idx="7">
                  <c:v>0</c:v>
                </c:pt>
                <c:pt idx="8">
                  <c:v>34782.63518659558</c:v>
                </c:pt>
                <c:pt idx="9">
                  <c:v>0</c:v>
                </c:pt>
                <c:pt idx="10">
                  <c:v>0</c:v>
                </c:pt>
                <c:pt idx="11">
                  <c:v>48222.94416243655</c:v>
                </c:pt>
                <c:pt idx="12">
                  <c:v>68313.230769230766</c:v>
                </c:pt>
                <c:pt idx="13">
                  <c:v>0</c:v>
                </c:pt>
              </c:numCache>
            </c:numRef>
          </c:val>
        </c:ser>
        <c:ser>
          <c:idx val="4"/>
          <c:order val="4"/>
          <c:tx>
            <c:strRef>
              <c:f>'KN 2019'!$A$15</c:f>
              <c:strCache>
                <c:ptCount val="1"/>
                <c:pt idx="0">
                  <c:v>37-42-L/51 Logistické a finanční služby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2019'!$AH$15:$AU$15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38195.068364514926</c:v>
                </c:pt>
                <c:pt idx="3">
                  <c:v>0</c:v>
                </c:pt>
                <c:pt idx="4">
                  <c:v>0</c:v>
                </c:pt>
                <c:pt idx="5">
                  <c:v>35140.080971659918</c:v>
                </c:pt>
                <c:pt idx="6">
                  <c:v>57842.781818181764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53225.516886484402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983128"/>
        <c:axId val="226982736"/>
      </c:barChart>
      <c:catAx>
        <c:axId val="226983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982736"/>
        <c:crosses val="autoZero"/>
        <c:auto val="1"/>
        <c:lblAlgn val="ctr"/>
        <c:lblOffset val="100"/>
        <c:noMultiLvlLbl val="0"/>
      </c:catAx>
      <c:valAx>
        <c:axId val="226982736"/>
        <c:scaling>
          <c:orientation val="minMax"/>
          <c:max val="75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MP pedagogů v Kč/žáka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6983128"/>
        <c:crosses val="autoZero"/>
        <c:crossBetween val="between"/>
        <c:majorUnit val="5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28E-2"/>
          <c:y val="0.12158054711246201"/>
          <c:w val="0.83778858927550259"/>
          <c:h val="7.0244836416724507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nepedagogů v roce 2019</a:t>
            </a:r>
          </a:p>
          <a:p>
            <a:pPr>
              <a:defRPr/>
            </a:pPr>
            <a:r>
              <a:rPr lang="cs-CZ" baseline="0"/>
              <a:t>Střední vzdělávání - kategorie oborů </a:t>
            </a:r>
            <a:r>
              <a:rPr lang="cs-CZ" sz="1800" b="1" i="0" u="none" strike="noStrike" baseline="0"/>
              <a:t>L5</a:t>
            </a:r>
            <a:r>
              <a:rPr lang="cs-CZ" baseline="0"/>
              <a:t>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'KN 2019'!$A$11</c:f>
              <c:strCache>
                <c:ptCount val="1"/>
                <c:pt idx="0">
                  <c:v>26-41-L/51 Mechanik elektrotechnik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2019'!$AX$11:$BK$11</c:f>
              <c:numCache>
                <c:formatCode>#,##0</c:formatCode>
                <c:ptCount val="14"/>
                <c:pt idx="0">
                  <c:v>8729.5522388059708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7298.0355472404117</c:v>
                </c:pt>
                <c:pt idx="6">
                  <c:v>5488.1541974081874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6775.4619364375458</c:v>
                </c:pt>
                <c:pt idx="11">
                  <c:v>6965.8374792703162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ser>
          <c:idx val="0"/>
          <c:order val="1"/>
          <c:tx>
            <c:strRef>
              <c:f>'KN 2019'!$A$12</c:f>
              <c:strCache>
                <c:ptCount val="1"/>
                <c:pt idx="0">
                  <c:v>33-42-L/51 Nábytkářská a dřevařská výroba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2019'!$AX$12:$BK$12</c:f>
              <c:numCache>
                <c:formatCode>#,##0</c:formatCode>
                <c:ptCount val="14"/>
                <c:pt idx="0">
                  <c:v>8729.5522388059708</c:v>
                </c:pt>
                <c:pt idx="1">
                  <c:v>6873.9</c:v>
                </c:pt>
                <c:pt idx="2">
                  <c:v>5738.1064096961318</c:v>
                </c:pt>
                <c:pt idx="3">
                  <c:v>3992.7272727272725</c:v>
                </c:pt>
                <c:pt idx="4">
                  <c:v>0</c:v>
                </c:pt>
                <c:pt idx="5">
                  <c:v>7298.0355472404117</c:v>
                </c:pt>
                <c:pt idx="6">
                  <c:v>0</c:v>
                </c:pt>
                <c:pt idx="7">
                  <c:v>5166.9441624365481</c:v>
                </c:pt>
                <c:pt idx="8">
                  <c:v>0</c:v>
                </c:pt>
                <c:pt idx="9">
                  <c:v>7141.4798206278028</c:v>
                </c:pt>
                <c:pt idx="10">
                  <c:v>6642.898550724638</c:v>
                </c:pt>
                <c:pt idx="11">
                  <c:v>6965.8374792703162</c:v>
                </c:pt>
                <c:pt idx="12">
                  <c:v>5256</c:v>
                </c:pt>
                <c:pt idx="13">
                  <c:v>6445.059089766155</c:v>
                </c:pt>
              </c:numCache>
            </c:numRef>
          </c:val>
        </c:ser>
        <c:ser>
          <c:idx val="1"/>
          <c:order val="2"/>
          <c:tx>
            <c:strRef>
              <c:f>'KN 2019'!$A$13</c:f>
              <c:strCache>
                <c:ptCount val="1"/>
                <c:pt idx="0">
                  <c:v>69-41-L/51 Masér sportovní a rekondiční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2019'!$AX$13:$BK$13</c:f>
              <c:numCache>
                <c:formatCode>#,##0</c:formatCode>
                <c:ptCount val="14"/>
                <c:pt idx="0">
                  <c:v>8261.016949152543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5492.4886139623404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6269.2537313432831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ser>
          <c:idx val="2"/>
          <c:order val="3"/>
          <c:tx>
            <c:strRef>
              <c:f>'KN 2019'!$A$14</c:f>
              <c:strCache>
                <c:ptCount val="1"/>
                <c:pt idx="0">
                  <c:v>69-41-L/52 Vlasová kosmetika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2019'!$AX$14:$BK$14</c:f>
              <c:numCache>
                <c:formatCode>#,##0</c:formatCode>
                <c:ptCount val="14"/>
                <c:pt idx="0">
                  <c:v>8729.5522388059708</c:v>
                </c:pt>
                <c:pt idx="1">
                  <c:v>0</c:v>
                </c:pt>
                <c:pt idx="2">
                  <c:v>4405.4059431625055</c:v>
                </c:pt>
                <c:pt idx="3">
                  <c:v>0</c:v>
                </c:pt>
                <c:pt idx="4">
                  <c:v>12180.904522613066</c:v>
                </c:pt>
                <c:pt idx="5">
                  <c:v>0</c:v>
                </c:pt>
                <c:pt idx="6">
                  <c:v>5488.1538470428486</c:v>
                </c:pt>
                <c:pt idx="7">
                  <c:v>0</c:v>
                </c:pt>
                <c:pt idx="8">
                  <c:v>5420.7692307692305</c:v>
                </c:pt>
                <c:pt idx="9">
                  <c:v>0</c:v>
                </c:pt>
                <c:pt idx="10">
                  <c:v>0</c:v>
                </c:pt>
                <c:pt idx="11">
                  <c:v>5559.7617471872936</c:v>
                </c:pt>
                <c:pt idx="12">
                  <c:v>5256</c:v>
                </c:pt>
                <c:pt idx="13">
                  <c:v>0</c:v>
                </c:pt>
              </c:numCache>
            </c:numRef>
          </c:val>
        </c:ser>
        <c:ser>
          <c:idx val="3"/>
          <c:order val="4"/>
          <c:tx>
            <c:strRef>
              <c:f>'KN 2019'!$A$15</c:f>
              <c:strCache>
                <c:ptCount val="1"/>
                <c:pt idx="0">
                  <c:v>37-42-L/51 Logistické a finanční služby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2019'!$AX$15:$BK$15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4405.4059431625055</c:v>
                </c:pt>
                <c:pt idx="3">
                  <c:v>0</c:v>
                </c:pt>
                <c:pt idx="4">
                  <c:v>0</c:v>
                </c:pt>
                <c:pt idx="5">
                  <c:v>7298.0355472404117</c:v>
                </c:pt>
                <c:pt idx="6">
                  <c:v>4519.3635526189701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6513.8796778777833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981952"/>
        <c:axId val="227174656"/>
      </c:barChart>
      <c:catAx>
        <c:axId val="22698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50146799806448783"/>
              <c:y val="0.9468996162713703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174656"/>
        <c:crosses val="autoZero"/>
        <c:auto val="1"/>
        <c:lblAlgn val="ctr"/>
        <c:lblOffset val="100"/>
        <c:noMultiLvlLbl val="0"/>
      </c:catAx>
      <c:valAx>
        <c:axId val="227174656"/>
        <c:scaling>
          <c:orientation val="minMax"/>
          <c:max val="1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6981952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3E-2"/>
          <c:y val="0.12158054711246201"/>
          <c:w val="0.83778858927550259"/>
          <c:h val="7.0244836416724507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nepedagogů v roce 2019</a:t>
            </a:r>
          </a:p>
          <a:p>
            <a:pPr>
              <a:defRPr/>
            </a:pPr>
            <a:r>
              <a:rPr lang="cs-CZ" baseline="0"/>
              <a:t>Střední vzdělávání - kategorie oborů </a:t>
            </a:r>
            <a:r>
              <a:rPr lang="cs-CZ" sz="1800" b="1" i="0" u="none" strike="noStrike" baseline="0"/>
              <a:t>L5</a:t>
            </a:r>
            <a:r>
              <a:rPr lang="cs-CZ" baseline="0"/>
              <a:t>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1651197231630968E-2"/>
          <c:y val="0.21219523091528453"/>
          <c:w val="0.89494098153931878"/>
          <c:h val="0.58009046741497738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'KN 2019'!$A$11</c:f>
              <c:strCache>
                <c:ptCount val="1"/>
                <c:pt idx="0">
                  <c:v>26-41-L/51 Mechanik elektrotechnik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2019'!$R$11:$AE$11</c:f>
              <c:numCache>
                <c:formatCode>#,##0</c:formatCode>
                <c:ptCount val="14"/>
                <c:pt idx="0">
                  <c:v>820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594</c:v>
                </c:pt>
                <c:pt idx="6">
                  <c:v>730</c:v>
                </c:pt>
                <c:pt idx="8">
                  <c:v>0</c:v>
                </c:pt>
                <c:pt idx="9">
                  <c:v>0</c:v>
                </c:pt>
                <c:pt idx="10">
                  <c:v>618</c:v>
                </c:pt>
                <c:pt idx="11">
                  <c:v>730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ser>
          <c:idx val="0"/>
          <c:order val="1"/>
          <c:tx>
            <c:strRef>
              <c:f>'KN 2019'!$A$12</c:f>
              <c:strCache>
                <c:ptCount val="1"/>
                <c:pt idx="0">
                  <c:v>33-42-L/51 Nábytkářská a dřevařská výroba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2019'!$R$12:$AE$12</c:f>
              <c:numCache>
                <c:formatCode>#,##0</c:formatCode>
                <c:ptCount val="14"/>
                <c:pt idx="0">
                  <c:v>820</c:v>
                </c:pt>
                <c:pt idx="1">
                  <c:v>611</c:v>
                </c:pt>
                <c:pt idx="2">
                  <c:v>750</c:v>
                </c:pt>
                <c:pt idx="3">
                  <c:v>575</c:v>
                </c:pt>
                <c:pt idx="4">
                  <c:v>0</c:v>
                </c:pt>
                <c:pt idx="5">
                  <c:v>594</c:v>
                </c:pt>
                <c:pt idx="6">
                  <c:v>0</c:v>
                </c:pt>
                <c:pt idx="7">
                  <c:v>691.5</c:v>
                </c:pt>
                <c:pt idx="8">
                  <c:v>0</c:v>
                </c:pt>
                <c:pt idx="9">
                  <c:v>678</c:v>
                </c:pt>
                <c:pt idx="10">
                  <c:v>618</c:v>
                </c:pt>
                <c:pt idx="11">
                  <c:v>730</c:v>
                </c:pt>
                <c:pt idx="12">
                  <c:v>570</c:v>
                </c:pt>
                <c:pt idx="13">
                  <c:v>670</c:v>
                </c:pt>
              </c:numCache>
            </c:numRef>
          </c:val>
        </c:ser>
        <c:ser>
          <c:idx val="1"/>
          <c:order val="2"/>
          <c:tx>
            <c:strRef>
              <c:f>'KN 2019'!$A$13</c:f>
              <c:strCache>
                <c:ptCount val="1"/>
                <c:pt idx="0">
                  <c:v>69-41-L/51 Masér sportovní a rekondiční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2019'!$R$13:$AE$13</c:f>
              <c:numCache>
                <c:formatCode>#,##0</c:formatCode>
                <c:ptCount val="14"/>
                <c:pt idx="0">
                  <c:v>973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770</c:v>
                </c:pt>
                <c:pt idx="5">
                  <c:v>0</c:v>
                </c:pt>
                <c:pt idx="6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730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ser>
          <c:idx val="2"/>
          <c:order val="3"/>
          <c:tx>
            <c:strRef>
              <c:f>'KN 2019'!$A$14</c:f>
              <c:strCache>
                <c:ptCount val="1"/>
                <c:pt idx="0">
                  <c:v>69-41-L/52 Vlasová kosmetika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2019'!$R$14:$AE$14</c:f>
              <c:numCache>
                <c:formatCode>#,##0</c:formatCode>
                <c:ptCount val="14"/>
                <c:pt idx="0">
                  <c:v>820</c:v>
                </c:pt>
                <c:pt idx="1">
                  <c:v>0</c:v>
                </c:pt>
                <c:pt idx="2">
                  <c:v>750</c:v>
                </c:pt>
                <c:pt idx="3">
                  <c:v>0</c:v>
                </c:pt>
                <c:pt idx="4">
                  <c:v>770</c:v>
                </c:pt>
                <c:pt idx="5">
                  <c:v>0</c:v>
                </c:pt>
                <c:pt idx="6">
                  <c:v>730</c:v>
                </c:pt>
                <c:pt idx="8">
                  <c:v>619</c:v>
                </c:pt>
                <c:pt idx="9">
                  <c:v>0</c:v>
                </c:pt>
                <c:pt idx="10">
                  <c:v>0</c:v>
                </c:pt>
                <c:pt idx="11">
                  <c:v>730</c:v>
                </c:pt>
                <c:pt idx="12">
                  <c:v>570</c:v>
                </c:pt>
              </c:numCache>
            </c:numRef>
          </c:val>
        </c:ser>
        <c:ser>
          <c:idx val="3"/>
          <c:order val="4"/>
          <c:tx>
            <c:strRef>
              <c:f>'KN 2019'!$A$15</c:f>
              <c:strCache>
                <c:ptCount val="1"/>
                <c:pt idx="0">
                  <c:v>37-42-L/51 Logistické a finanční služby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2019'!$R$15:$AE$15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750</c:v>
                </c:pt>
                <c:pt idx="3">
                  <c:v>0</c:v>
                </c:pt>
                <c:pt idx="4">
                  <c:v>0</c:v>
                </c:pt>
                <c:pt idx="5">
                  <c:v>578</c:v>
                </c:pt>
                <c:pt idx="6">
                  <c:v>730</c:v>
                </c:pt>
                <c:pt idx="8">
                  <c:v>0</c:v>
                </c:pt>
                <c:pt idx="9">
                  <c:v>0</c:v>
                </c:pt>
                <c:pt idx="10">
                  <c:v>618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175440"/>
        <c:axId val="227175832"/>
      </c:barChart>
      <c:catAx>
        <c:axId val="227175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50146799806448783"/>
              <c:y val="0.9468996162713703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175832"/>
        <c:crosses val="autoZero"/>
        <c:auto val="1"/>
        <c:lblAlgn val="ctr"/>
        <c:lblOffset val="100"/>
        <c:noMultiLvlLbl val="0"/>
      </c:catAx>
      <c:valAx>
        <c:axId val="227175832"/>
        <c:scaling>
          <c:orientation val="minMax"/>
          <c:max val="1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7175440"/>
        <c:crosses val="autoZero"/>
        <c:crossBetween val="between"/>
        <c:majorUnit val="1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3E-2"/>
          <c:y val="0.12158054711246201"/>
          <c:w val="0.83778858927550259"/>
          <c:h val="7.0244836416724507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Ukazatel P</a:t>
            </a:r>
            <a:r>
              <a:rPr lang="cs-CZ" sz="1400"/>
              <a:t>p</a:t>
            </a:r>
            <a:r>
              <a:rPr lang="cs-CZ"/>
              <a:t> pro stanovení krajského normativu v roce 2019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 </a:t>
            </a:r>
            <a:r>
              <a:rPr lang="cs-CZ" sz="1800" b="1" i="0" baseline="0"/>
              <a:t>Střední vzdělávání - kategorie oborů </a:t>
            </a:r>
            <a:r>
              <a:rPr lang="cs-CZ" sz="1800" b="1" i="0" u="none" strike="noStrike" baseline="0"/>
              <a:t>L5</a:t>
            </a:r>
            <a:r>
              <a:rPr lang="cs-CZ" sz="1800" b="1" i="0" baseline="0"/>
              <a:t> </a:t>
            </a:r>
            <a:r>
              <a:rPr lang="cs-CZ"/>
              <a:t>(v Kč)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2019'!$CD$5:$CQ$5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2019'!$CD$6:$CQ$6</c:f>
              <c:numCache>
                <c:formatCode>#,##0</c:formatCode>
                <c:ptCount val="14"/>
                <c:pt idx="0">
                  <c:v>40000</c:v>
                </c:pt>
                <c:pt idx="1">
                  <c:v>41008</c:v>
                </c:pt>
                <c:pt idx="2">
                  <c:v>39099</c:v>
                </c:pt>
                <c:pt idx="3">
                  <c:v>39500</c:v>
                </c:pt>
                <c:pt idx="4">
                  <c:v>37400</c:v>
                </c:pt>
                <c:pt idx="5">
                  <c:v>36165</c:v>
                </c:pt>
                <c:pt idx="6">
                  <c:v>38450</c:v>
                </c:pt>
                <c:pt idx="7">
                  <c:v>38338</c:v>
                </c:pt>
                <c:pt idx="8">
                  <c:v>38058</c:v>
                </c:pt>
                <c:pt idx="9">
                  <c:v>39084</c:v>
                </c:pt>
                <c:pt idx="10">
                  <c:v>39514</c:v>
                </c:pt>
                <c:pt idx="11">
                  <c:v>39583</c:v>
                </c:pt>
                <c:pt idx="12">
                  <c:v>37003</c:v>
                </c:pt>
                <c:pt idx="13">
                  <c:v>40100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176616"/>
        <c:axId val="227177008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2019'!$CD$5:$CQ$5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2019'!$CD$16:$CQ$16</c:f>
              <c:numCache>
                <c:formatCode>#,##0</c:formatCode>
                <c:ptCount val="14"/>
                <c:pt idx="0">
                  <c:v>38807.285714285717</c:v>
                </c:pt>
                <c:pt idx="1">
                  <c:v>38807.285714285717</c:v>
                </c:pt>
                <c:pt idx="2">
                  <c:v>38807.285714285717</c:v>
                </c:pt>
                <c:pt idx="3">
                  <c:v>38807.285714285717</c:v>
                </c:pt>
                <c:pt idx="4">
                  <c:v>38807.285714285717</c:v>
                </c:pt>
                <c:pt idx="5">
                  <c:v>38807.285714285717</c:v>
                </c:pt>
                <c:pt idx="6">
                  <c:v>38807.285714285717</c:v>
                </c:pt>
                <c:pt idx="7">
                  <c:v>38807.285714285717</c:v>
                </c:pt>
                <c:pt idx="8">
                  <c:v>38807.285714285717</c:v>
                </c:pt>
                <c:pt idx="9">
                  <c:v>38807.285714285717</c:v>
                </c:pt>
                <c:pt idx="10">
                  <c:v>38807.285714285717</c:v>
                </c:pt>
                <c:pt idx="11">
                  <c:v>38807.285714285717</c:v>
                </c:pt>
                <c:pt idx="12">
                  <c:v>38807.285714285717</c:v>
                </c:pt>
                <c:pt idx="13">
                  <c:v>38807.285714285717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176616"/>
        <c:axId val="227177008"/>
      </c:lineChart>
      <c:catAx>
        <c:axId val="227176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7177008"/>
        <c:crosses val="autoZero"/>
        <c:auto val="1"/>
        <c:lblAlgn val="ctr"/>
        <c:lblOffset val="100"/>
        <c:noMultiLvlLbl val="0"/>
      </c:catAx>
      <c:valAx>
        <c:axId val="227177008"/>
        <c:scaling>
          <c:orientation val="minMax"/>
          <c:max val="45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7176616"/>
        <c:crosses val="autoZero"/>
        <c:crossBetween val="between"/>
        <c:majorUnit val="5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1038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14</xdr:col>
      <xdr:colOff>9525</xdr:colOff>
      <xdr:row>32</xdr:row>
      <xdr:rowOff>180975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581025</xdr:colOff>
      <xdr:row>4</xdr:row>
      <xdr:rowOff>66674</xdr:rowOff>
    </xdr:from>
    <xdr:to>
      <xdr:col>13</xdr:col>
      <xdr:colOff>390525</xdr:colOff>
      <xdr:row>5</xdr:row>
      <xdr:rowOff>95249</xdr:rowOff>
    </xdr:to>
    <xdr:sp macro="" textlink="">
      <xdr:nvSpPr>
        <xdr:cNvPr id="3" name="TextovéPole 2"/>
        <xdr:cNvSpPr txBox="1"/>
      </xdr:nvSpPr>
      <xdr:spPr>
        <a:xfrm>
          <a:off x="6677025" y="828674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0.85587</cdr:x>
      <cdr:y>0.16413</cdr:y>
    </cdr:from>
    <cdr:to>
      <cdr:x>0.88045</cdr:x>
      <cdr:y>0.21428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7243771" y="1081069"/>
          <a:ext cx="314312" cy="209541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581025</xdr:colOff>
      <xdr:row>4</xdr:row>
      <xdr:rowOff>114299</xdr:rowOff>
    </xdr:from>
    <xdr:to>
      <xdr:col>13</xdr:col>
      <xdr:colOff>390525</xdr:colOff>
      <xdr:row>5</xdr:row>
      <xdr:rowOff>142874</xdr:rowOff>
    </xdr:to>
    <xdr:sp macro="" textlink="">
      <xdr:nvSpPr>
        <xdr:cNvPr id="3" name="TextovéPole 2"/>
        <xdr:cNvSpPr txBox="1"/>
      </xdr:nvSpPr>
      <xdr:spPr>
        <a:xfrm>
          <a:off x="6677025" y="876299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0.81452</cdr:x>
      <cdr:y>0.16413</cdr:y>
    </cdr:from>
    <cdr:to>
      <cdr:x>0.84804</cdr:x>
      <cdr:y>0.23252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6872259" y="1100120"/>
          <a:ext cx="428631" cy="28575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41996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581025</xdr:colOff>
      <xdr:row>4</xdr:row>
      <xdr:rowOff>66674</xdr:rowOff>
    </xdr:from>
    <xdr:to>
      <xdr:col>13</xdr:col>
      <xdr:colOff>390525</xdr:colOff>
      <xdr:row>5</xdr:row>
      <xdr:rowOff>95249</xdr:rowOff>
    </xdr:to>
    <xdr:sp macro="" textlink="">
      <xdr:nvSpPr>
        <xdr:cNvPr id="3" name="TextovéPole 2"/>
        <xdr:cNvSpPr txBox="1"/>
      </xdr:nvSpPr>
      <xdr:spPr>
        <a:xfrm>
          <a:off x="6677025" y="828674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0.85028</cdr:x>
      <cdr:y>0.17021</cdr:y>
    </cdr:from>
    <cdr:to>
      <cdr:x>0.87486</cdr:x>
      <cdr:y>0.22036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7196149" y="1119184"/>
          <a:ext cx="314310" cy="209548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581025</xdr:colOff>
      <xdr:row>4</xdr:row>
      <xdr:rowOff>114299</xdr:rowOff>
    </xdr:from>
    <xdr:to>
      <xdr:col>13</xdr:col>
      <xdr:colOff>390525</xdr:colOff>
      <xdr:row>5</xdr:row>
      <xdr:rowOff>142874</xdr:rowOff>
    </xdr:to>
    <xdr:sp macro="" textlink="">
      <xdr:nvSpPr>
        <xdr:cNvPr id="3" name="TextovéPole 2"/>
        <xdr:cNvSpPr txBox="1"/>
      </xdr:nvSpPr>
      <xdr:spPr>
        <a:xfrm>
          <a:off x="6677025" y="876299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0.81117</cdr:x>
      <cdr:y>0.16717</cdr:y>
    </cdr:from>
    <cdr:to>
      <cdr:x>0.84469</cdr:x>
      <cdr:y>0.23556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6843704" y="1119173"/>
          <a:ext cx="428616" cy="285777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A46"/>
  <sheetViews>
    <sheetView tabSelected="1" topLeftCell="A10" zoomScale="80" zoomScaleNormal="80" workbookViewId="0">
      <selection activeCell="A30" sqref="A30"/>
    </sheetView>
  </sheetViews>
  <sheetFormatPr defaultRowHeight="15" x14ac:dyDescent="0.25"/>
  <cols>
    <col min="1" max="1" width="89.85546875" customWidth="1"/>
  </cols>
  <sheetData>
    <row r="1" spans="1:1" x14ac:dyDescent="0.25">
      <c r="A1" s="55"/>
    </row>
    <row r="2" spans="1:1" x14ac:dyDescent="0.25">
      <c r="A2" s="55" t="s">
        <v>45</v>
      </c>
    </row>
    <row r="3" spans="1:1" x14ac:dyDescent="0.25">
      <c r="A3" s="32"/>
    </row>
    <row r="4" spans="1:1" x14ac:dyDescent="0.25">
      <c r="A4" s="32"/>
    </row>
    <row r="5" spans="1:1" x14ac:dyDescent="0.25">
      <c r="A5" s="32"/>
    </row>
    <row r="6" spans="1:1" x14ac:dyDescent="0.25">
      <c r="A6" s="32"/>
    </row>
    <row r="7" spans="1:1" x14ac:dyDescent="0.25">
      <c r="A7" s="32"/>
    </row>
    <row r="8" spans="1:1" x14ac:dyDescent="0.25">
      <c r="A8" s="32"/>
    </row>
    <row r="9" spans="1:1" x14ac:dyDescent="0.25">
      <c r="A9" s="32"/>
    </row>
    <row r="10" spans="1:1" x14ac:dyDescent="0.25">
      <c r="A10" s="32"/>
    </row>
    <row r="11" spans="1:1" x14ac:dyDescent="0.25">
      <c r="A11" s="32"/>
    </row>
    <row r="12" spans="1:1" x14ac:dyDescent="0.25">
      <c r="A12" s="32"/>
    </row>
    <row r="13" spans="1:1" x14ac:dyDescent="0.25">
      <c r="A13" s="32"/>
    </row>
    <row r="14" spans="1:1" ht="36" x14ac:dyDescent="0.55000000000000004">
      <c r="A14" s="33" t="s">
        <v>29</v>
      </c>
    </row>
    <row r="15" spans="1:1" x14ac:dyDescent="0.25">
      <c r="A15" s="32"/>
    </row>
    <row r="16" spans="1:1" x14ac:dyDescent="0.25">
      <c r="A16" s="32"/>
    </row>
    <row r="17" spans="1:1" x14ac:dyDescent="0.25">
      <c r="A17" s="32"/>
    </row>
    <row r="18" spans="1:1" ht="18.75" x14ac:dyDescent="0.3">
      <c r="A18" s="34" t="s">
        <v>40</v>
      </c>
    </row>
    <row r="19" spans="1:1" x14ac:dyDescent="0.25">
      <c r="A19" s="32"/>
    </row>
    <row r="20" spans="1:1" ht="18.75" x14ac:dyDescent="0.3">
      <c r="A20" s="34" t="s">
        <v>31</v>
      </c>
    </row>
    <row r="21" spans="1:1" x14ac:dyDescent="0.25">
      <c r="A21" s="32"/>
    </row>
    <row r="22" spans="1:1" x14ac:dyDescent="0.25">
      <c r="A22" s="32"/>
    </row>
    <row r="23" spans="1:1" x14ac:dyDescent="0.25">
      <c r="A23" s="32"/>
    </row>
    <row r="24" spans="1:1" x14ac:dyDescent="0.25">
      <c r="A24" s="56" t="s">
        <v>30</v>
      </c>
    </row>
    <row r="25" spans="1:1" x14ac:dyDescent="0.25">
      <c r="A25" s="55"/>
    </row>
    <row r="26" spans="1:1" x14ac:dyDescent="0.25">
      <c r="A26" s="56" t="s">
        <v>32</v>
      </c>
    </row>
    <row r="27" spans="1:1" x14ac:dyDescent="0.25">
      <c r="A27" s="56" t="s">
        <v>33</v>
      </c>
    </row>
    <row r="28" spans="1:1" x14ac:dyDescent="0.25">
      <c r="A28" s="56" t="s">
        <v>34</v>
      </c>
    </row>
    <row r="29" spans="1:1" x14ac:dyDescent="0.25">
      <c r="A29" s="56" t="s">
        <v>35</v>
      </c>
    </row>
    <row r="30" spans="1:1" x14ac:dyDescent="0.25">
      <c r="A30" s="56" t="s">
        <v>36</v>
      </c>
    </row>
    <row r="31" spans="1:1" x14ac:dyDescent="0.25">
      <c r="A31" s="103" t="s">
        <v>53</v>
      </c>
    </row>
    <row r="32" spans="1:1" x14ac:dyDescent="0.25">
      <c r="A32" s="103" t="s">
        <v>54</v>
      </c>
    </row>
    <row r="33" spans="1:1" x14ac:dyDescent="0.25">
      <c r="A33" s="103" t="s">
        <v>57</v>
      </c>
    </row>
    <row r="34" spans="1:1" x14ac:dyDescent="0.25">
      <c r="A34" s="103" t="s">
        <v>55</v>
      </c>
    </row>
    <row r="35" spans="1:1" x14ac:dyDescent="0.25">
      <c r="A35" s="103" t="s">
        <v>56</v>
      </c>
    </row>
    <row r="36" spans="1:1" x14ac:dyDescent="0.25">
      <c r="A36" s="32"/>
    </row>
    <row r="37" spans="1:1" x14ac:dyDescent="0.25">
      <c r="A37" s="32"/>
    </row>
    <row r="38" spans="1:1" x14ac:dyDescent="0.25">
      <c r="A38" s="32"/>
    </row>
    <row r="39" spans="1:1" x14ac:dyDescent="0.25">
      <c r="A39" s="32"/>
    </row>
    <row r="40" spans="1:1" x14ac:dyDescent="0.25">
      <c r="A40" s="32"/>
    </row>
    <row r="41" spans="1:1" x14ac:dyDescent="0.25">
      <c r="A41" s="32"/>
    </row>
    <row r="42" spans="1:1" x14ac:dyDescent="0.25">
      <c r="A42" s="32"/>
    </row>
    <row r="43" spans="1:1" x14ac:dyDescent="0.25">
      <c r="A43" s="32"/>
    </row>
    <row r="44" spans="1:1" x14ac:dyDescent="0.25">
      <c r="A44" s="32"/>
    </row>
    <row r="45" spans="1:1" x14ac:dyDescent="0.25">
      <c r="A45" s="35" t="s">
        <v>24</v>
      </c>
    </row>
    <row r="46" spans="1:1" x14ac:dyDescent="0.25">
      <c r="A46" s="32" t="s">
        <v>44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D39" sqref="D39"/>
    </sheetView>
  </sheetViews>
  <sheetFormatPr defaultRowHeight="15" x14ac:dyDescent="0.25"/>
  <sheetData>
    <row r="34" spans="1:1" x14ac:dyDescent="0.25">
      <c r="A34" s="50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8c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S22" sqref="S22"/>
    </sheetView>
  </sheetViews>
  <sheetFormatPr defaultRowHeight="15" x14ac:dyDescent="0.25"/>
  <sheetData>
    <row r="34" spans="1:1" x14ac:dyDescent="0.25">
      <c r="A34" s="50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8c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AE42"/>
  <sheetViews>
    <sheetView zoomScaleNormal="100" workbookViewId="0">
      <selection activeCell="B13" sqref="B13"/>
    </sheetView>
  </sheetViews>
  <sheetFormatPr defaultRowHeight="15" x14ac:dyDescent="0.25"/>
  <cols>
    <col min="1" max="1" width="18.42578125" style="42" customWidth="1"/>
    <col min="2" max="16" width="7.140625" style="1" customWidth="1"/>
    <col min="17" max="16384" width="9.140625" style="1"/>
  </cols>
  <sheetData>
    <row r="1" spans="1:31" ht="21" x14ac:dyDescent="0.35">
      <c r="A1" s="106" t="s">
        <v>46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107" t="s">
        <v>41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19.5" thickBot="1" x14ac:dyDescent="0.3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84.75" customHeight="1" thickBot="1" x14ac:dyDescent="0.3">
      <c r="A4" s="49"/>
      <c r="B4" s="51" t="s">
        <v>2</v>
      </c>
      <c r="C4" s="52" t="s">
        <v>3</v>
      </c>
      <c r="D4" s="52" t="s">
        <v>0</v>
      </c>
      <c r="E4" s="52" t="s">
        <v>1</v>
      </c>
      <c r="F4" s="52" t="s">
        <v>4</v>
      </c>
      <c r="G4" s="52" t="s">
        <v>5</v>
      </c>
      <c r="H4" s="52" t="s">
        <v>6</v>
      </c>
      <c r="I4" s="52" t="s">
        <v>7</v>
      </c>
      <c r="J4" s="52" t="s">
        <v>8</v>
      </c>
      <c r="K4" s="52" t="s">
        <v>9</v>
      </c>
      <c r="L4" s="52" t="s">
        <v>10</v>
      </c>
      <c r="M4" s="52" t="s">
        <v>11</v>
      </c>
      <c r="N4" s="52" t="s">
        <v>12</v>
      </c>
      <c r="O4" s="53" t="s">
        <v>13</v>
      </c>
      <c r="P4" s="54" t="s">
        <v>14</v>
      </c>
    </row>
    <row r="5" spans="1:31" s="38" customFormat="1" ht="19.5" thickBot="1" x14ac:dyDescent="0.35">
      <c r="A5" s="108" t="str">
        <f>'KN 2019'!A6</f>
        <v>64-41-L/51 Podnikání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10"/>
    </row>
    <row r="6" spans="1:31" s="37" customFormat="1" x14ac:dyDescent="0.25">
      <c r="A6" s="48" t="s">
        <v>37</v>
      </c>
      <c r="B6" s="65">
        <f>IF(ISNUMBER('KN 2019'!B6),'KN 2019'!B6,"")</f>
        <v>49407.518340500879</v>
      </c>
      <c r="C6" s="65">
        <f>IF(ISNUMBER('KN 2019'!C6),'KN 2019'!C6,"")</f>
        <v>46898.794175003844</v>
      </c>
      <c r="D6" s="65">
        <f>IF(ISNUMBER('KN 2019'!D6),'KN 2019'!D6,"")</f>
        <v>43307.790388501773</v>
      </c>
      <c r="E6" s="65">
        <f>IF(ISNUMBER('KN 2019'!E6),'KN 2019'!E6,"")</f>
        <v>46163.545778065352</v>
      </c>
      <c r="F6" s="65">
        <f>IF(ISNUMBER('KN 2019'!F6),'KN 2019'!F6,"")</f>
        <v>54635.032403426914</v>
      </c>
      <c r="G6" s="65">
        <f>IF(ISNUMBER('KN 2019'!G6),'KN 2019'!G6,"")</f>
        <v>41858.895023049598</v>
      </c>
      <c r="H6" s="65">
        <f>IF(ISNUMBER('KN 2019'!H6),'KN 2019'!H6,"")</f>
        <v>51945.814371584449</v>
      </c>
      <c r="I6" s="65">
        <f>IF(ISNUMBER('KN 2019'!I6),'KN 2019'!I6,"")</f>
        <v>40501.506374418117</v>
      </c>
      <c r="J6" s="65">
        <f>IF(ISNUMBER('KN 2019'!J6),'KN 2019'!J6,"")</f>
        <v>45516.993989329363</v>
      </c>
      <c r="K6" s="65">
        <f>IF(ISNUMBER('KN 2019'!K6),'KN 2019'!K6,"")</f>
        <v>45699.180173476554</v>
      </c>
      <c r="L6" s="65">
        <f>IF(ISNUMBER('KN 2019'!L6),'KN 2019'!L6,"")</f>
        <v>50038.254502766649</v>
      </c>
      <c r="M6" s="65">
        <f>IF(ISNUMBER('KN 2019'!M6),'KN 2019'!M6,"")</f>
        <v>44795.505639311545</v>
      </c>
      <c r="N6" s="65">
        <f>IF(ISNUMBER('KN 2019'!N6),'KN 2019'!N6,"")</f>
        <v>49659.6</v>
      </c>
      <c r="O6" s="65">
        <f>IF(ISNUMBER('KN 2019'!O6),'KN 2019'!O6,"")</f>
        <v>43066.063655976199</v>
      </c>
      <c r="P6" s="43">
        <f>IF(ISNUMBER('KN 2019'!P6),'KN 2019'!P6,"")</f>
        <v>46678.178201100796</v>
      </c>
    </row>
    <row r="7" spans="1:31" s="37" customFormat="1" x14ac:dyDescent="0.25">
      <c r="A7" s="39" t="s">
        <v>38</v>
      </c>
      <c r="B7" s="66">
        <f>IF(ISNUMBER('KN 2019'!R6),'KN 2019'!R6,"")</f>
        <v>820</v>
      </c>
      <c r="C7" s="66">
        <f>IF(ISNUMBER('KN 2019'!S6),'KN 2019'!S6,"")</f>
        <v>611</v>
      </c>
      <c r="D7" s="66">
        <f>IF(ISNUMBER('KN 2019'!T6),'KN 2019'!T6,"")</f>
        <v>750</v>
      </c>
      <c r="E7" s="66">
        <f>IF(ISNUMBER('KN 2019'!U6),'KN 2019'!U6,"")</f>
        <v>575</v>
      </c>
      <c r="F7" s="66">
        <f>IF(ISNUMBER('KN 2019'!V6),'KN 2019'!V6,"")</f>
        <v>770</v>
      </c>
      <c r="G7" s="66">
        <f>IF(ISNUMBER('KN 2019'!W6),'KN 2019'!W6,"")</f>
        <v>576</v>
      </c>
      <c r="H7" s="66">
        <f>IF(ISNUMBER('KN 2019'!X6),'KN 2019'!X6,"")</f>
        <v>730</v>
      </c>
      <c r="I7" s="66">
        <f>IF(ISNUMBER('KN 2019'!Y6),'KN 2019'!Y6,"")</f>
        <v>691.5</v>
      </c>
      <c r="J7" s="66">
        <f>IF(ISNUMBER('KN 2019'!Z6),'KN 2019'!Z6,"")</f>
        <v>635</v>
      </c>
      <c r="K7" s="66">
        <f>IF(ISNUMBER('KN 2019'!AA6),'KN 2019'!AA6,"")</f>
        <v>672</v>
      </c>
      <c r="L7" s="66">
        <f>IF(ISNUMBER('KN 2019'!AB6),'KN 2019'!AB6,"")</f>
        <v>618</v>
      </c>
      <c r="M7" s="66">
        <f>IF(ISNUMBER('KN 2019'!AC6),'KN 2019'!AC6,"")</f>
        <v>730</v>
      </c>
      <c r="N7" s="66">
        <f>IF(ISNUMBER('KN 2019'!AD6),'KN 2019'!AD6,"")</f>
        <v>570</v>
      </c>
      <c r="O7" s="66">
        <f>IF(ISNUMBER('KN 2019'!AE6),'KN 2019'!AE6,"")</f>
        <v>670</v>
      </c>
      <c r="P7" s="44">
        <f>IF(ISNUMBER('KN 2019'!AF6),'KN 2019'!AF6,"")</f>
        <v>672.75</v>
      </c>
    </row>
    <row r="8" spans="1:31" x14ac:dyDescent="0.25">
      <c r="A8" s="40" t="s">
        <v>25</v>
      </c>
      <c r="B8" s="67">
        <f>IF(ISNUMBER('KN 2019'!BN6),'KN 2019'!BN6,"")</f>
        <v>11.8</v>
      </c>
      <c r="C8" s="67">
        <f>IF(ISNUMBER('KN 2019'!BO6),'KN 2019'!BO6,"")</f>
        <v>11.770655799122059</v>
      </c>
      <c r="D8" s="67">
        <f>IF(ISNUMBER('KN 2019'!BP6),'KN 2019'!BP6,"")</f>
        <v>12.060648895680004</v>
      </c>
      <c r="E8" s="67">
        <f>IF(ISNUMBER('KN 2019'!BQ6),'KN 2019'!BQ6,"")</f>
        <v>11.24</v>
      </c>
      <c r="F8" s="67">
        <f>IF(ISNUMBER('KN 2019'!BR6),'KN 2019'!BR6,"")</f>
        <v>10.16</v>
      </c>
      <c r="G8" s="67">
        <f>IF(ISNUMBER('KN 2019'!BS6),'KN 2019'!BS6,"")</f>
        <v>11.97</v>
      </c>
      <c r="H8" s="67">
        <f>IF(ISNUMBER('KN 2019'!BT6),'KN 2019'!BT6,"")</f>
        <v>9.728748241381993</v>
      </c>
      <c r="I8" s="67">
        <f>IF(ISNUMBER('KN 2019'!BU6),'KN 2019'!BU6,"")</f>
        <v>13.02</v>
      </c>
      <c r="J8" s="67">
        <f>IF(ISNUMBER('KN 2019'!BV6),'KN 2019'!BV6,"")</f>
        <v>11.39</v>
      </c>
      <c r="K8" s="67">
        <f>IF(ISNUMBER('KN 2019'!BW6),'KN 2019'!BW6,"")</f>
        <v>11.738</v>
      </c>
      <c r="L8" s="67">
        <f>IF(ISNUMBER('KN 2019'!BX6),'KN 2019'!BX6,"")</f>
        <v>10.657266666666667</v>
      </c>
      <c r="M8" s="67">
        <f>IF(ISNUMBER('KN 2019'!BY6),'KN 2019'!BY6,"")</f>
        <v>12.11</v>
      </c>
      <c r="N8" s="67">
        <f>IF(ISNUMBER('KN 2019'!BZ6),'KN 2019'!BZ6,"")</f>
        <v>10</v>
      </c>
      <c r="O8" s="67">
        <f>IF(ISNUMBER('KN 2019'!CA6),'KN 2019'!CA6,"")</f>
        <v>13.14</v>
      </c>
      <c r="P8" s="45">
        <f>IF(ISNUMBER('KN 2019'!CB6),'KN 2019'!CB6,"")</f>
        <v>11.484665685917909</v>
      </c>
    </row>
    <row r="9" spans="1:31" s="37" customFormat="1" x14ac:dyDescent="0.25">
      <c r="A9" s="39" t="s">
        <v>26</v>
      </c>
      <c r="B9" s="61">
        <f>IF(ISNUMBER('KN 2019'!CD6),'KN 2019'!CD6,"")</f>
        <v>40000</v>
      </c>
      <c r="C9" s="61">
        <f>IF(ISNUMBER('KN 2019'!CE6),'KN 2019'!CE6,"")</f>
        <v>41008</v>
      </c>
      <c r="D9" s="61">
        <f>IF(ISNUMBER('KN 2019'!CF6),'KN 2019'!CF6,"")</f>
        <v>39099</v>
      </c>
      <c r="E9" s="61">
        <f>IF(ISNUMBER('KN 2019'!CG6),'KN 2019'!CG6,"")</f>
        <v>39500</v>
      </c>
      <c r="F9" s="61">
        <f>IF(ISNUMBER('KN 2019'!CH6),'KN 2019'!CH6,"")</f>
        <v>37400</v>
      </c>
      <c r="G9" s="61">
        <f>IF(ISNUMBER('KN 2019'!CI6),'KN 2019'!CI6,"")</f>
        <v>36165</v>
      </c>
      <c r="H9" s="61">
        <f>IF(ISNUMBER('KN 2019'!CJ6),'KN 2019'!CJ6,"")</f>
        <v>38450</v>
      </c>
      <c r="I9" s="61">
        <f>IF(ISNUMBER('KN 2019'!CK6),'KN 2019'!CK6,"")</f>
        <v>38338</v>
      </c>
      <c r="J9" s="61">
        <f>IF(ISNUMBER('KN 2019'!CL6),'KN 2019'!CL6,"")</f>
        <v>38058</v>
      </c>
      <c r="K9" s="61">
        <f>IF(ISNUMBER('KN 2019'!CM6),'KN 2019'!CM6,"")</f>
        <v>39084</v>
      </c>
      <c r="L9" s="61">
        <f>IF(ISNUMBER('KN 2019'!CN6),'KN 2019'!CN6,"")</f>
        <v>39514</v>
      </c>
      <c r="M9" s="61">
        <f>IF(ISNUMBER('KN 2019'!CO6),'KN 2019'!CO6,"")</f>
        <v>39583</v>
      </c>
      <c r="N9" s="61">
        <f>IF(ISNUMBER('KN 2019'!CP6),'KN 2019'!CP6,"")</f>
        <v>37003</v>
      </c>
      <c r="O9" s="61">
        <f>IF(ISNUMBER('KN 2019'!CQ6),'KN 2019'!CQ6,"")</f>
        <v>40100</v>
      </c>
      <c r="P9" s="46">
        <f>IF(ISNUMBER('KN 2019'!CR6),'KN 2019'!CR6,"")</f>
        <v>38807.285714285717</v>
      </c>
    </row>
    <row r="10" spans="1:31" x14ac:dyDescent="0.25">
      <c r="A10" s="40" t="s">
        <v>27</v>
      </c>
      <c r="B10" s="67">
        <f>IF(ISNUMBER('KN 2019'!CT6),'KN 2019'!CT6,"")</f>
        <v>33.5</v>
      </c>
      <c r="C10" s="67">
        <f>IF(ISNUMBER('KN 2019'!CU6),'KN 2019'!CU6,"")</f>
        <v>54</v>
      </c>
      <c r="D10" s="67">
        <f>IF(ISNUMBER('KN 2019'!CV6),'KN 2019'!CV6,"")</f>
        <v>57.38767397642161</v>
      </c>
      <c r="E10" s="67">
        <f>IF(ISNUMBER('KN 2019'!CW6),'KN 2019'!CW6,"")</f>
        <v>66</v>
      </c>
      <c r="F10" s="67">
        <f>IF(ISNUMBER('KN 2019'!CX6),'KN 2019'!CX6,"")</f>
        <v>23.17</v>
      </c>
      <c r="G10" s="67">
        <f>IF(ISNUMBER('KN 2019'!CY6),'KN 2019'!CY6,"")</f>
        <v>41.77</v>
      </c>
      <c r="H10" s="67">
        <f>IF(ISNUMBER('KN 2019'!CZ6),'KN 2019'!CZ6,"")</f>
        <v>59.3711917344</v>
      </c>
      <c r="I10" s="67">
        <f>IF(ISNUMBER('KN 2019'!DA6),'KN 2019'!DA6,"")</f>
        <v>49.25</v>
      </c>
      <c r="J10" s="67">
        <f>IF(ISNUMBER('KN 2019'!DB6),'KN 2019'!DB6,"")</f>
        <v>52</v>
      </c>
      <c r="K10" s="67">
        <f>IF(ISNUMBER('KN 2019'!DC6),'KN 2019'!DC6,"")</f>
        <v>44.37</v>
      </c>
      <c r="L10" s="67">
        <f>IF(ISNUMBER('KN 2019'!DD6),'KN 2019'!DD6,"")</f>
        <v>49.59</v>
      </c>
      <c r="M10" s="67">
        <f>IF(ISNUMBER('KN 2019'!DE6),'KN 2019'!DE6,"")</f>
        <v>45.23</v>
      </c>
      <c r="N10" s="67">
        <f>IF(ISNUMBER('KN 2019'!DF6),'KN 2019'!DF6,"")</f>
        <v>50</v>
      </c>
      <c r="O10" s="67">
        <f>IF(ISNUMBER('KN 2019'!DG6),'KN 2019'!DG6,"")</f>
        <v>39.770000000000003</v>
      </c>
      <c r="P10" s="45">
        <f>IF(ISNUMBER('KN 2019'!DH6),'KN 2019'!DH6,"")</f>
        <v>47.529204693630113</v>
      </c>
    </row>
    <row r="11" spans="1:31" s="37" customFormat="1" ht="15.75" thickBot="1" x14ac:dyDescent="0.3">
      <c r="A11" s="41" t="s">
        <v>28</v>
      </c>
      <c r="B11" s="68">
        <f>IF(ISNUMBER('KN 2019'!DJ6),'KN 2019'!DJ6,"")</f>
        <v>24370</v>
      </c>
      <c r="C11" s="68">
        <f>IF(ISNUMBER('KN 2019'!DK6),'KN 2019'!DK6,"")</f>
        <v>22913</v>
      </c>
      <c r="D11" s="68">
        <f>IF(ISNUMBER('KN 2019'!DL6),'KN 2019'!DL6,"")</f>
        <v>21068</v>
      </c>
      <c r="E11" s="68">
        <f>IF(ISNUMBER('KN 2019'!DM6),'KN 2019'!DM6,"")</f>
        <v>21960</v>
      </c>
      <c r="F11" s="68">
        <f>IF(ISNUMBER('KN 2019'!DN6),'KN 2019'!DN6,"")</f>
        <v>20200</v>
      </c>
      <c r="G11" s="68">
        <f>IF(ISNUMBER('KN 2019'!DO6),'KN 2019'!DO6,"")</f>
        <v>19504</v>
      </c>
      <c r="H11" s="68">
        <f>IF(ISNUMBER('KN 2019'!DP6),'KN 2019'!DP6,"")</f>
        <v>22360</v>
      </c>
      <c r="I11" s="68">
        <f>IF(ISNUMBER('KN 2019'!DQ6),'KN 2019'!DQ6,"")</f>
        <v>21206</v>
      </c>
      <c r="J11" s="68">
        <f>IF(ISNUMBER('KN 2019'!DR6),'KN 2019'!DR6,"")</f>
        <v>23490</v>
      </c>
      <c r="K11" s="68">
        <f>IF(ISNUMBER('KN 2019'!DS6),'KN 2019'!DS6,"")</f>
        <v>21234</v>
      </c>
      <c r="L11" s="68">
        <f>IF(ISNUMBER('KN 2019'!DT6),'KN 2019'!DT6,"")</f>
        <v>22918</v>
      </c>
      <c r="M11" s="68">
        <f>IF(ISNUMBER('KN 2019'!DU6),'KN 2019'!DU6,"")</f>
        <v>21002</v>
      </c>
      <c r="N11" s="68">
        <f>IF(ISNUMBER('KN 2019'!DV6),'KN 2019'!DV6,"")</f>
        <v>21900</v>
      </c>
      <c r="O11" s="68">
        <f>IF(ISNUMBER('KN 2019'!DW6),'KN 2019'!DW6,"")</f>
        <v>21360</v>
      </c>
      <c r="P11" s="47">
        <f>IF(ISNUMBER('KN 2019'!DX6),'KN 2019'!DX6,"")</f>
        <v>21820.357142857141</v>
      </c>
    </row>
    <row r="12" spans="1:31" s="38" customFormat="1" ht="19.5" thickBot="1" x14ac:dyDescent="0.35">
      <c r="A12" s="108" t="str">
        <f>'KN 2019'!A7</f>
        <v>23-43-L/51 Provozní technika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10"/>
    </row>
    <row r="13" spans="1:31" s="37" customFormat="1" x14ac:dyDescent="0.25">
      <c r="A13" s="48" t="s">
        <v>37</v>
      </c>
      <c r="B13" s="65">
        <f>IF(ISNUMBER('KN 2019'!B7),'KN 2019'!B7,"")</f>
        <v>45093.188602442337</v>
      </c>
      <c r="C13" s="65">
        <f>IF(ISNUMBER('KN 2019'!C7),'KN 2019'!C7,"")</f>
        <v>44646.485965714295</v>
      </c>
      <c r="D13" s="65">
        <f>IF(ISNUMBER('KN 2019'!D7),'KN 2019'!D7,"")</f>
        <v>44706.093526949982</v>
      </c>
      <c r="E13" s="65">
        <f>IF(ISNUMBER('KN 2019'!E7),'KN 2019'!E7,"")</f>
        <v>55739.452163556969</v>
      </c>
      <c r="F13" s="65" t="str">
        <f>IF(ISNUMBER('KN 2019'!F7),'KN 2019'!F7,"")</f>
        <v/>
      </c>
      <c r="G13" s="65">
        <f>IF(ISNUMBER('KN 2019'!G7),'KN 2019'!G7,"")</f>
        <v>46254.947575965722</v>
      </c>
      <c r="H13" s="65" t="str">
        <f>IF(ISNUMBER('KN 2019'!H7),'KN 2019'!H7,"")</f>
        <v/>
      </c>
      <c r="I13" s="65">
        <f>IF(ISNUMBER('KN 2019'!I7),'KN 2019'!I7,"")</f>
        <v>40501.506374418117</v>
      </c>
      <c r="J13" s="65">
        <f>IF(ISNUMBER('KN 2019'!J7),'KN 2019'!J7,"")</f>
        <v>42401.01356497396</v>
      </c>
      <c r="K13" s="65">
        <f>IF(ISNUMBER('KN 2019'!K7),'KN 2019'!K7,"")</f>
        <v>43056.021516010296</v>
      </c>
      <c r="L13" s="65">
        <f>IF(ISNUMBER('KN 2019'!L7),'KN 2019'!L7,"")</f>
        <v>51817.809540159724</v>
      </c>
      <c r="M13" s="65">
        <f>IF(ISNUMBER('KN 2019'!M7),'KN 2019'!M7,"")</f>
        <v>42224.123079145807</v>
      </c>
      <c r="N13" s="65">
        <f>IF(ISNUMBER('KN 2019'!N7),'KN 2019'!N7,"")</f>
        <v>51996.631578947367</v>
      </c>
      <c r="O13" s="65">
        <f>IF(ISNUMBER('KN 2019'!O7),'KN 2019'!O7,"")</f>
        <v>43546.061402796222</v>
      </c>
      <c r="P13" s="43">
        <f>IF(ISNUMBER('KN 2019'!P7),'KN 2019'!P7,"")</f>
        <v>45998.611240923397</v>
      </c>
    </row>
    <row r="14" spans="1:31" s="37" customFormat="1" x14ac:dyDescent="0.25">
      <c r="A14" s="39" t="s">
        <v>38</v>
      </c>
      <c r="B14" s="66">
        <f>IF(ISNUMBER('KN 2019'!R7),'KN 2019'!R7,"")</f>
        <v>820</v>
      </c>
      <c r="C14" s="66">
        <f>IF(ISNUMBER('KN 2019'!S7),'KN 2019'!S7,"")</f>
        <v>611</v>
      </c>
      <c r="D14" s="66">
        <f>IF(ISNUMBER('KN 2019'!T7),'KN 2019'!T7,"")</f>
        <v>750</v>
      </c>
      <c r="E14" s="66">
        <f>IF(ISNUMBER('KN 2019'!U7),'KN 2019'!U7,"")</f>
        <v>575</v>
      </c>
      <c r="F14" s="66" t="str">
        <f>IF(ISNUMBER('KN 2019'!V7),'KN 2019'!V7,"")</f>
        <v/>
      </c>
      <c r="G14" s="66">
        <f>IF(ISNUMBER('KN 2019'!W7),'KN 2019'!W7,"")</f>
        <v>594</v>
      </c>
      <c r="H14" s="66" t="str">
        <f>IF(ISNUMBER('KN 2019'!X7),'KN 2019'!X7,"")</f>
        <v/>
      </c>
      <c r="I14" s="66">
        <f>IF(ISNUMBER('KN 2019'!Y7),'KN 2019'!Y7,"")</f>
        <v>691.5</v>
      </c>
      <c r="J14" s="66">
        <f>IF(ISNUMBER('KN 2019'!Z7),'KN 2019'!Z7,"")</f>
        <v>625</v>
      </c>
      <c r="K14" s="66">
        <f>IF(ISNUMBER('KN 2019'!AA7),'KN 2019'!AA7,"")</f>
        <v>659</v>
      </c>
      <c r="L14" s="66">
        <f>IF(ISNUMBER('KN 2019'!AB7),'KN 2019'!AB7,"")</f>
        <v>618</v>
      </c>
      <c r="M14" s="66">
        <f>IF(ISNUMBER('KN 2019'!AC7),'KN 2019'!AC7,"")</f>
        <v>730</v>
      </c>
      <c r="N14" s="66">
        <f>IF(ISNUMBER('KN 2019'!AD7),'KN 2019'!AD7,"")</f>
        <v>570</v>
      </c>
      <c r="O14" s="66">
        <f>IF(ISNUMBER('KN 2019'!AE7),'KN 2019'!AE7,"")</f>
        <v>670</v>
      </c>
      <c r="P14" s="44">
        <f>IF(ISNUMBER('KN 2019'!AF7),'KN 2019'!AF7,"")</f>
        <v>659.45833333333337</v>
      </c>
    </row>
    <row r="15" spans="1:31" x14ac:dyDescent="0.25">
      <c r="A15" s="40" t="s">
        <v>25</v>
      </c>
      <c r="B15" s="67">
        <f>IF(ISNUMBER('KN 2019'!BN7),'KN 2019'!BN7,"")</f>
        <v>13.2</v>
      </c>
      <c r="C15" s="67">
        <f>IF(ISNUMBER('KN 2019'!BO7),'KN 2019'!BO7,"")</f>
        <v>13.027861011334236</v>
      </c>
      <c r="D15" s="67">
        <f>IF(ISNUMBER('KN 2019'!BP7),'KN 2019'!BP7,"")</f>
        <v>12.040344772960001</v>
      </c>
      <c r="E15" s="67">
        <f>IF(ISNUMBER('KN 2019'!BQ7),'KN 2019'!BQ7,"")</f>
        <v>9.16</v>
      </c>
      <c r="F15" s="67" t="str">
        <f>IF(ISNUMBER('KN 2019'!BR7),'KN 2019'!BR7,"")</f>
        <v/>
      </c>
      <c r="G15" s="67">
        <f>IF(ISNUMBER('KN 2019'!BS7),'KN 2019'!BS7,"")</f>
        <v>11.14</v>
      </c>
      <c r="H15" s="67" t="str">
        <f>IF(ISNUMBER('KN 2019'!BT7),'KN 2019'!BT7,"")</f>
        <v/>
      </c>
      <c r="I15" s="67">
        <f>IF(ISNUMBER('KN 2019'!BU7),'KN 2019'!BU7,"")</f>
        <v>13.02</v>
      </c>
      <c r="J15" s="67">
        <f>IF(ISNUMBER('KN 2019'!BV7),'KN 2019'!BV7,"")</f>
        <v>13.13</v>
      </c>
      <c r="K15" s="67">
        <f>IF(ISNUMBER('KN 2019'!BW7),'KN 2019'!BW7,"")</f>
        <v>13.058999999999999</v>
      </c>
      <c r="L15" s="67">
        <f>IF(ISNUMBER('KN 2019'!BX7),'KN 2019'!BX7,"")</f>
        <v>10.52716</v>
      </c>
      <c r="M15" s="67">
        <f>IF(ISNUMBER('KN 2019'!BY7),'KN 2019'!BY7,"")</f>
        <v>13.4</v>
      </c>
      <c r="N15" s="67">
        <f>IF(ISNUMBER('KN 2019'!BZ7),'KN 2019'!BZ7,"")</f>
        <v>9.5</v>
      </c>
      <c r="O15" s="67">
        <f>IF(ISNUMBER('KN 2019'!CA7),'KN 2019'!CA7,"")</f>
        <v>12.97</v>
      </c>
      <c r="P15" s="45">
        <f>IF(ISNUMBER('KN 2019'!CB7),'KN 2019'!CB7,"")</f>
        <v>12.014530482024519</v>
      </c>
    </row>
    <row r="16" spans="1:31" s="37" customFormat="1" x14ac:dyDescent="0.25">
      <c r="A16" s="39" t="s">
        <v>26</v>
      </c>
      <c r="B16" s="61">
        <f>IF(ISNUMBER('KN 2019'!CD7),'KN 2019'!CD7,"")</f>
        <v>40000</v>
      </c>
      <c r="C16" s="61">
        <f>IF(ISNUMBER('KN 2019'!CE7),'KN 2019'!CE7,"")</f>
        <v>41008</v>
      </c>
      <c r="D16" s="61">
        <f>IF(ISNUMBER('KN 2019'!CF7),'KN 2019'!CF7,"")</f>
        <v>39099</v>
      </c>
      <c r="E16" s="61">
        <f>IF(ISNUMBER('KN 2019'!CG7),'KN 2019'!CG7,"")</f>
        <v>39500</v>
      </c>
      <c r="F16" s="61" t="str">
        <f>IF(ISNUMBER('KN 2019'!CH7),'KN 2019'!CH7,"")</f>
        <v/>
      </c>
      <c r="G16" s="61">
        <f>IF(ISNUMBER('KN 2019'!CI7),'KN 2019'!CI7,"")</f>
        <v>36165</v>
      </c>
      <c r="H16" s="61" t="str">
        <f>IF(ISNUMBER('KN 2019'!CJ7),'KN 2019'!CJ7,"")</f>
        <v/>
      </c>
      <c r="I16" s="61">
        <f>IF(ISNUMBER('KN 2019'!CK7),'KN 2019'!CK7,"")</f>
        <v>38338</v>
      </c>
      <c r="J16" s="61">
        <f>IF(ISNUMBER('KN 2019'!CL7),'KN 2019'!CL7,"")</f>
        <v>38058</v>
      </c>
      <c r="K16" s="61">
        <f>IF(ISNUMBER('KN 2019'!CM7),'KN 2019'!CM7,"")</f>
        <v>39084</v>
      </c>
      <c r="L16" s="61">
        <f>IF(ISNUMBER('KN 2019'!CN7),'KN 2019'!CN7,"")</f>
        <v>39514</v>
      </c>
      <c r="M16" s="61">
        <f>IF(ISNUMBER('KN 2019'!CO7),'KN 2019'!CO7,"")</f>
        <v>39583</v>
      </c>
      <c r="N16" s="61">
        <f>IF(ISNUMBER('KN 2019'!CP7),'KN 2019'!CP7,"")</f>
        <v>37003</v>
      </c>
      <c r="O16" s="61">
        <f>IF(ISNUMBER('KN 2019'!CQ7),'KN 2019'!CQ7,"")</f>
        <v>40100</v>
      </c>
      <c r="P16" s="46">
        <f>IF(ISNUMBER('KN 2019'!CR7),'KN 2019'!CR7,"")</f>
        <v>38954.333333333336</v>
      </c>
    </row>
    <row r="17" spans="1:16" x14ac:dyDescent="0.25">
      <c r="A17" s="40" t="s">
        <v>27</v>
      </c>
      <c r="B17" s="67">
        <f>IF(ISNUMBER('KN 2019'!CT7),'KN 2019'!CT7,"")</f>
        <v>33.5</v>
      </c>
      <c r="C17" s="67">
        <f>IF(ISNUMBER('KN 2019'!CU7),'KN 2019'!CU7,"")</f>
        <v>40</v>
      </c>
      <c r="D17" s="67">
        <f>IF(ISNUMBER('KN 2019'!CV7),'KN 2019'!CV7,"")</f>
        <v>44.059134137491213</v>
      </c>
      <c r="E17" s="67">
        <f>IF(ISNUMBER('KN 2019'!CW7),'KN 2019'!CW7,"")</f>
        <v>66</v>
      </c>
      <c r="F17" s="67" t="str">
        <f>IF(ISNUMBER('KN 2019'!CX7),'KN 2019'!CX7,"")</f>
        <v/>
      </c>
      <c r="G17" s="67">
        <f>IF(ISNUMBER('KN 2019'!CY7),'KN 2019'!CY7,"")</f>
        <v>32.07</v>
      </c>
      <c r="H17" s="67" t="str">
        <f>IF(ISNUMBER('KN 2019'!CZ7),'KN 2019'!CZ7,"")</f>
        <v/>
      </c>
      <c r="I17" s="67">
        <f>IF(ISNUMBER('KN 2019'!DA7),'KN 2019'!DA7,"")</f>
        <v>49.25</v>
      </c>
      <c r="J17" s="67">
        <f>IF(ISNUMBER('KN 2019'!DB7),'KN 2019'!DB7,"")</f>
        <v>37</v>
      </c>
      <c r="K17" s="67">
        <f>IF(ISNUMBER('KN 2019'!DC7),'KN 2019'!DC7,"")</f>
        <v>35.68</v>
      </c>
      <c r="L17" s="67">
        <f>IF(ISNUMBER('KN 2019'!DD7),'KN 2019'!DD7,"")</f>
        <v>40.590000000000003</v>
      </c>
      <c r="M17" s="67">
        <f>IF(ISNUMBER('KN 2019'!DE7),'KN 2019'!DE7,"")</f>
        <v>37.19</v>
      </c>
      <c r="N17" s="67">
        <f>IF(ISNUMBER('KN 2019'!DF7),'KN 2019'!DF7,"")</f>
        <v>50</v>
      </c>
      <c r="O17" s="67">
        <f>IF(ISNUMBER('KN 2019'!DG7),'KN 2019'!DG7,"")</f>
        <v>39.770000000000003</v>
      </c>
      <c r="P17" s="45">
        <f>IF(ISNUMBER('KN 2019'!DH7),'KN 2019'!DH7,"")</f>
        <v>42.092427844790926</v>
      </c>
    </row>
    <row r="18" spans="1:16" s="37" customFormat="1" ht="15.75" thickBot="1" x14ac:dyDescent="0.3">
      <c r="A18" s="41" t="s">
        <v>28</v>
      </c>
      <c r="B18" s="68">
        <f>IF(ISNUMBER('KN 2019'!DJ7),'KN 2019'!DJ7,"")</f>
        <v>24370</v>
      </c>
      <c r="C18" s="68">
        <f>IF(ISNUMBER('KN 2019'!DK7),'KN 2019'!DK7,"")</f>
        <v>22913</v>
      </c>
      <c r="D18" s="68">
        <f>IF(ISNUMBER('KN 2019'!DL7),'KN 2019'!DL7,"")</f>
        <v>21068</v>
      </c>
      <c r="E18" s="68">
        <f>IF(ISNUMBER('KN 2019'!DM7),'KN 2019'!DM7,"")</f>
        <v>21960</v>
      </c>
      <c r="F18" s="68" t="str">
        <f>IF(ISNUMBER('KN 2019'!DN7),'KN 2019'!DN7,"")</f>
        <v/>
      </c>
      <c r="G18" s="68">
        <f>IF(ISNUMBER('KN 2019'!DO7),'KN 2019'!DO7,"")</f>
        <v>19504</v>
      </c>
      <c r="H18" s="68" t="str">
        <f>IF(ISNUMBER('KN 2019'!DP7),'KN 2019'!DP7,"")</f>
        <v/>
      </c>
      <c r="I18" s="68">
        <f>IF(ISNUMBER('KN 2019'!DQ7),'KN 2019'!DQ7,"")</f>
        <v>21206</v>
      </c>
      <c r="J18" s="68">
        <f>IF(ISNUMBER('KN 2019'!DR7),'KN 2019'!DR7,"")</f>
        <v>23490</v>
      </c>
      <c r="K18" s="68">
        <f>IF(ISNUMBER('KN 2019'!DS7),'KN 2019'!DS7,"")</f>
        <v>21234</v>
      </c>
      <c r="L18" s="68">
        <f>IF(ISNUMBER('KN 2019'!DT7),'KN 2019'!DT7,"")</f>
        <v>22918</v>
      </c>
      <c r="M18" s="68">
        <f>IF(ISNUMBER('KN 2019'!DU7),'KN 2019'!DU7,"")</f>
        <v>21002</v>
      </c>
      <c r="N18" s="68">
        <f>IF(ISNUMBER('KN 2019'!DV7),'KN 2019'!DV7,"")</f>
        <v>21900</v>
      </c>
      <c r="O18" s="68">
        <f>IF(ISNUMBER('KN 2019'!DW7),'KN 2019'!DW7,"")</f>
        <v>21360</v>
      </c>
      <c r="P18" s="47">
        <f>IF(ISNUMBER('KN 2019'!DX7),'KN 2019'!DX7,"")</f>
        <v>21910.416666666668</v>
      </c>
    </row>
    <row r="19" spans="1:16" s="38" customFormat="1" ht="19.5" thickBot="1" x14ac:dyDescent="0.35">
      <c r="A19" s="108" t="str">
        <f>'KN 2019'!A8</f>
        <v>65-41-L/51 Gastronomie</v>
      </c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10"/>
    </row>
    <row r="20" spans="1:16" s="37" customFormat="1" x14ac:dyDescent="0.25">
      <c r="A20" s="48" t="s">
        <v>37</v>
      </c>
      <c r="B20" s="65">
        <f>IF(ISNUMBER('KN 2019'!B8),'KN 2019'!B8,"")</f>
        <v>44550.447761194031</v>
      </c>
      <c r="C20" s="65">
        <f>IF(ISNUMBER('KN 2019'!C8),'KN 2019'!C8,"")</f>
        <v>46889.050796363488</v>
      </c>
      <c r="D20" s="65">
        <f>IF(ISNUMBER('KN 2019'!D8),'KN 2019'!D8,"")</f>
        <v>49297.043941329561</v>
      </c>
      <c r="E20" s="65">
        <f>IF(ISNUMBER('KN 2019'!E8),'KN 2019'!E8,"")</f>
        <v>47800.490673836328</v>
      </c>
      <c r="F20" s="65">
        <f>IF(ISNUMBER('KN 2019'!F8),'KN 2019'!F8,"")</f>
        <v>53680.345818696107</v>
      </c>
      <c r="G20" s="65">
        <f>IF(ISNUMBER('KN 2019'!G8),'KN 2019'!G8,"")</f>
        <v>47856.914051913314</v>
      </c>
      <c r="H20" s="65">
        <f>IF(ISNUMBER('KN 2019'!H8),'KN 2019'!H8,"")</f>
        <v>61340.377018836698</v>
      </c>
      <c r="I20" s="65">
        <f>IF(ISNUMBER('KN 2019'!I8),'KN 2019'!I8,"")</f>
        <v>40501.506374418117</v>
      </c>
      <c r="J20" s="65" t="str">
        <f>IF(ISNUMBER('KN 2019'!J8),'KN 2019'!J8,"")</f>
        <v/>
      </c>
      <c r="K20" s="65">
        <f>IF(ISNUMBER('KN 2019'!K8),'KN 2019'!K8,"")</f>
        <v>46146.658595946275</v>
      </c>
      <c r="L20" s="65" t="str">
        <f>IF(ISNUMBER('KN 2019'!L8),'KN 2019'!L8,"")</f>
        <v/>
      </c>
      <c r="M20" s="65">
        <f>IF(ISNUMBER('KN 2019'!M8),'KN 2019'!M8,"")</f>
        <v>46017.872978205211</v>
      </c>
      <c r="N20" s="65">
        <f>IF(ISNUMBER('KN 2019'!N8),'KN 2019'!N8,"")</f>
        <v>47545.142857142855</v>
      </c>
      <c r="O20" s="65">
        <f>IF(ISNUMBER('KN 2019'!O8),'KN 2019'!O8,"")</f>
        <v>46082.620869008329</v>
      </c>
      <c r="P20" s="43">
        <f>IF(ISNUMBER('KN 2019'!P8),'KN 2019'!P8,"")</f>
        <v>48142.372644740855</v>
      </c>
    </row>
    <row r="21" spans="1:16" s="37" customFormat="1" x14ac:dyDescent="0.25">
      <c r="A21" s="39" t="s">
        <v>38</v>
      </c>
      <c r="B21" s="66">
        <f>IF(ISNUMBER('KN 2019'!R8),'KN 2019'!R8,"")</f>
        <v>820</v>
      </c>
      <c r="C21" s="66">
        <f>IF(ISNUMBER('KN 2019'!S8),'KN 2019'!S8,"")</f>
        <v>611</v>
      </c>
      <c r="D21" s="66">
        <f>IF(ISNUMBER('KN 2019'!T8),'KN 2019'!T8,"")</f>
        <v>750</v>
      </c>
      <c r="E21" s="66">
        <f>IF(ISNUMBER('KN 2019'!U8),'KN 2019'!U8,"")</f>
        <v>575</v>
      </c>
      <c r="F21" s="66">
        <f>IF(ISNUMBER('KN 2019'!V8),'KN 2019'!V8,"")</f>
        <v>770</v>
      </c>
      <c r="G21" s="66">
        <f>IF(ISNUMBER('KN 2019'!W8),'KN 2019'!W8,"")</f>
        <v>601</v>
      </c>
      <c r="H21" s="66">
        <f>IF(ISNUMBER('KN 2019'!X8),'KN 2019'!X8,"")</f>
        <v>730</v>
      </c>
      <c r="I21" s="66">
        <f>IF(ISNUMBER('KN 2019'!Y8),'KN 2019'!Y8,"")</f>
        <v>691.5</v>
      </c>
      <c r="J21" s="66" t="str">
        <f>IF(ISNUMBER('KN 2019'!Z8),'KN 2019'!Z8,"")</f>
        <v/>
      </c>
      <c r="K21" s="66">
        <f>IF(ISNUMBER('KN 2019'!AA8),'KN 2019'!AA8,"")</f>
        <v>674</v>
      </c>
      <c r="L21" s="66" t="str">
        <f>IF(ISNUMBER('KN 2019'!AB8),'KN 2019'!AB8,"")</f>
        <v/>
      </c>
      <c r="M21" s="66">
        <f>IF(ISNUMBER('KN 2019'!AC8),'KN 2019'!AC8,"")</f>
        <v>730</v>
      </c>
      <c r="N21" s="66">
        <f>IF(ISNUMBER('KN 2019'!AD8),'KN 2019'!AD8,"")</f>
        <v>570</v>
      </c>
      <c r="O21" s="66">
        <f>IF(ISNUMBER('KN 2019'!AE8),'KN 2019'!AE8,"")</f>
        <v>670</v>
      </c>
      <c r="P21" s="44">
        <f>IF(ISNUMBER('KN 2019'!AF8),'KN 2019'!AF8,"")</f>
        <v>682.70833333333337</v>
      </c>
    </row>
    <row r="22" spans="1:16" x14ac:dyDescent="0.25">
      <c r="A22" s="40" t="s">
        <v>25</v>
      </c>
      <c r="B22" s="67">
        <f>IF(ISNUMBER('KN 2019'!BN8),'KN 2019'!BN8,"")</f>
        <v>13.4</v>
      </c>
      <c r="C22" s="67">
        <f>IF(ISNUMBER('KN 2019'!BO8),'KN 2019'!BO8,"")</f>
        <v>12.246431696497629</v>
      </c>
      <c r="D22" s="67">
        <f>IF(ISNUMBER('KN 2019'!BP8),'KN 2019'!BP8,"")</f>
        <v>10.77133710296</v>
      </c>
      <c r="E22" s="67">
        <f>IF(ISNUMBER('KN 2019'!BQ8),'KN 2019'!BQ8,"")</f>
        <v>10.82</v>
      </c>
      <c r="F22" s="67">
        <f>IF(ISNUMBER('KN 2019'!BR8),'KN 2019'!BR8,"")</f>
        <v>9.5299999999999994</v>
      </c>
      <c r="G22" s="67">
        <f>IF(ISNUMBER('KN 2019'!BS8),'KN 2019'!BS8,"")</f>
        <v>10.7</v>
      </c>
      <c r="H22" s="67">
        <f>IF(ISNUMBER('KN 2019'!BT8),'KN 2019'!BT8,"")</f>
        <v>8.2610857131898641</v>
      </c>
      <c r="I22" s="67">
        <f>IF(ISNUMBER('KN 2019'!BU8),'KN 2019'!BU8,"")</f>
        <v>13.02</v>
      </c>
      <c r="J22" s="67" t="str">
        <f>IF(ISNUMBER('KN 2019'!BV8),'KN 2019'!BV8,"")</f>
        <v/>
      </c>
      <c r="K22" s="67">
        <f>IF(ISNUMBER('KN 2019'!BW8),'KN 2019'!BW8,"")</f>
        <v>11.608000000000001</v>
      </c>
      <c r="L22" s="67" t="str">
        <f>IF(ISNUMBER('KN 2019'!BX8),'KN 2019'!BX8,"")</f>
        <v/>
      </c>
      <c r="M22" s="67">
        <f>IF(ISNUMBER('KN 2019'!BY8),'KN 2019'!BY8,"")</f>
        <v>11.95</v>
      </c>
      <c r="N22" s="67">
        <f>IF(ISNUMBER('KN 2019'!BZ8),'KN 2019'!BZ8,"")</f>
        <v>10.5</v>
      </c>
      <c r="O22" s="67">
        <f>IF(ISNUMBER('KN 2019'!CA8),'KN 2019'!CA8,"")</f>
        <v>12.14</v>
      </c>
      <c r="P22" s="45">
        <f>IF(ISNUMBER('KN 2019'!CB8),'KN 2019'!CB8,"")</f>
        <v>11.245571209387293</v>
      </c>
    </row>
    <row r="23" spans="1:16" s="37" customFormat="1" x14ac:dyDescent="0.25">
      <c r="A23" s="39" t="s">
        <v>26</v>
      </c>
      <c r="B23" s="61">
        <f>IF(ISNUMBER('KN 2019'!CD8),'KN 2019'!CD8,"")</f>
        <v>40000</v>
      </c>
      <c r="C23" s="61">
        <f>IF(ISNUMBER('KN 2019'!CE8),'KN 2019'!CE8,"")</f>
        <v>41008</v>
      </c>
      <c r="D23" s="61">
        <f>IF(ISNUMBER('KN 2019'!CF8),'KN 2019'!CF8,"")</f>
        <v>39099</v>
      </c>
      <c r="E23" s="61">
        <f>IF(ISNUMBER('KN 2019'!CG8),'KN 2019'!CG8,"")</f>
        <v>39500</v>
      </c>
      <c r="F23" s="61">
        <f>IF(ISNUMBER('KN 2019'!CH8),'KN 2019'!CH8,"")</f>
        <v>37400</v>
      </c>
      <c r="G23" s="61">
        <f>IF(ISNUMBER('KN 2019'!CI8),'KN 2019'!CI8,"")</f>
        <v>36165</v>
      </c>
      <c r="H23" s="61">
        <f>IF(ISNUMBER('KN 2019'!CJ8),'KN 2019'!CJ8,"")</f>
        <v>38450</v>
      </c>
      <c r="I23" s="61">
        <f>IF(ISNUMBER('KN 2019'!CK8),'KN 2019'!CK8,"")</f>
        <v>38338</v>
      </c>
      <c r="J23" s="61" t="str">
        <f>IF(ISNUMBER('KN 2019'!CL8),'KN 2019'!CL8,"")</f>
        <v/>
      </c>
      <c r="K23" s="61">
        <f>IF(ISNUMBER('KN 2019'!CM8),'KN 2019'!CM8,"")</f>
        <v>39084</v>
      </c>
      <c r="L23" s="61" t="str">
        <f>IF(ISNUMBER('KN 2019'!CN8),'KN 2019'!CN8,"")</f>
        <v/>
      </c>
      <c r="M23" s="61">
        <f>IF(ISNUMBER('KN 2019'!CO8),'KN 2019'!CO8,"")</f>
        <v>39583</v>
      </c>
      <c r="N23" s="61">
        <f>IF(ISNUMBER('KN 2019'!CP8),'KN 2019'!CP8,"")</f>
        <v>37003</v>
      </c>
      <c r="O23" s="61">
        <f>IF(ISNUMBER('KN 2019'!CQ8),'KN 2019'!CQ8,"")</f>
        <v>40100</v>
      </c>
      <c r="P23" s="46">
        <f>IF(ISNUMBER('KN 2019'!CR8),'KN 2019'!CR8,"")</f>
        <v>38810.833333333336</v>
      </c>
    </row>
    <row r="24" spans="1:16" x14ac:dyDescent="0.25">
      <c r="A24" s="40" t="s">
        <v>27</v>
      </c>
      <c r="B24" s="67">
        <f>IF(ISNUMBER('KN 2019'!CT8),'KN 2019'!CT8,"")</f>
        <v>33.5</v>
      </c>
      <c r="C24" s="67">
        <f>IF(ISNUMBER('KN 2019'!CU8),'KN 2019'!CU8,"")</f>
        <v>41</v>
      </c>
      <c r="D24" s="67">
        <f>IF(ISNUMBER('KN 2019'!CV8),'KN 2019'!CV8,"")</f>
        <v>44.059134137491213</v>
      </c>
      <c r="E24" s="67">
        <f>IF(ISNUMBER('KN 2019'!CW8),'KN 2019'!CW8,"")</f>
        <v>66</v>
      </c>
      <c r="F24" s="67">
        <f>IF(ISNUMBER('KN 2019'!CX8),'KN 2019'!CX8,"")</f>
        <v>36.799999999999997</v>
      </c>
      <c r="G24" s="67">
        <f>IF(ISNUMBER('KN 2019'!CY8),'KN 2019'!CY8,"")</f>
        <v>32.07</v>
      </c>
      <c r="H24" s="67">
        <f>IF(ISNUMBER('KN 2019'!CZ8),'KN 2019'!CZ8,"")</f>
        <v>48.8907545868</v>
      </c>
      <c r="I24" s="67">
        <f>IF(ISNUMBER('KN 2019'!DA8),'KN 2019'!DA8,"")</f>
        <v>49.25</v>
      </c>
      <c r="J24" s="67" t="str">
        <f>IF(ISNUMBER('KN 2019'!DB8),'KN 2019'!DB8,"")</f>
        <v/>
      </c>
      <c r="K24" s="67">
        <f>IF(ISNUMBER('KN 2019'!DC8),'KN 2019'!DC8,"")</f>
        <v>44.37</v>
      </c>
      <c r="L24" s="67" t="str">
        <f>IF(ISNUMBER('KN 2019'!DD8),'KN 2019'!DD8,"")</f>
        <v/>
      </c>
      <c r="M24" s="67">
        <f>IF(ISNUMBER('KN 2019'!DE8),'KN 2019'!DE8,"")</f>
        <v>40.199999999999996</v>
      </c>
      <c r="N24" s="67">
        <f>IF(ISNUMBER('KN 2019'!DF8),'KN 2019'!DF8,"")</f>
        <v>50</v>
      </c>
      <c r="O24" s="67">
        <f>IF(ISNUMBER('KN 2019'!DG8),'KN 2019'!DG8,"")</f>
        <v>39.770000000000003</v>
      </c>
      <c r="P24" s="45">
        <f>IF(ISNUMBER('KN 2019'!DH8),'KN 2019'!DH8,"")</f>
        <v>43.825824060357604</v>
      </c>
    </row>
    <row r="25" spans="1:16" s="37" customFormat="1" ht="15.75" thickBot="1" x14ac:dyDescent="0.3">
      <c r="A25" s="41" t="s">
        <v>28</v>
      </c>
      <c r="B25" s="68">
        <f>IF(ISNUMBER('KN 2019'!DJ8),'KN 2019'!DJ8,"")</f>
        <v>24370</v>
      </c>
      <c r="C25" s="68">
        <f>IF(ISNUMBER('KN 2019'!DK8),'KN 2019'!DK8,"")</f>
        <v>22913</v>
      </c>
      <c r="D25" s="68">
        <f>IF(ISNUMBER('KN 2019'!DL8),'KN 2019'!DL8,"")</f>
        <v>21068</v>
      </c>
      <c r="E25" s="68">
        <f>IF(ISNUMBER('KN 2019'!DM8),'KN 2019'!DM8,"")</f>
        <v>21960</v>
      </c>
      <c r="F25" s="68">
        <f>IF(ISNUMBER('KN 2019'!DN8),'KN 2019'!DN8,"")</f>
        <v>20200</v>
      </c>
      <c r="G25" s="68">
        <f>IF(ISNUMBER('KN 2019'!DO8),'KN 2019'!DO8,"")</f>
        <v>19504</v>
      </c>
      <c r="H25" s="68">
        <f>IF(ISNUMBER('KN 2019'!DP8),'KN 2019'!DP8,"")</f>
        <v>22360</v>
      </c>
      <c r="I25" s="68">
        <f>IF(ISNUMBER('KN 2019'!DQ8),'KN 2019'!DQ8,"")</f>
        <v>21206</v>
      </c>
      <c r="J25" s="68" t="str">
        <f>IF(ISNUMBER('KN 2019'!DR8),'KN 2019'!DR8,"")</f>
        <v/>
      </c>
      <c r="K25" s="68">
        <f>IF(ISNUMBER('KN 2019'!DS8),'KN 2019'!DS8,"")</f>
        <v>21234</v>
      </c>
      <c r="L25" s="68" t="str">
        <f>IF(ISNUMBER('KN 2019'!DT8),'KN 2019'!DT8,"")</f>
        <v/>
      </c>
      <c r="M25" s="68">
        <f>IF(ISNUMBER('KN 2019'!DU8),'KN 2019'!DU8,"")</f>
        <v>21002</v>
      </c>
      <c r="N25" s="68">
        <f>IF(ISNUMBER('KN 2019'!DV8),'KN 2019'!DV8,"")</f>
        <v>21900</v>
      </c>
      <c r="O25" s="68">
        <f>IF(ISNUMBER('KN 2019'!DW8),'KN 2019'!DW8,"")</f>
        <v>21360</v>
      </c>
      <c r="P25" s="47">
        <f>IF(ISNUMBER('KN 2019'!DX8),'KN 2019'!DX8,"")</f>
        <v>21589.75</v>
      </c>
    </row>
    <row r="26" spans="1:16" s="38" customFormat="1" ht="19.5" thickBot="1" x14ac:dyDescent="0.35">
      <c r="A26" s="108" t="str">
        <f>'KN 2019'!A9</f>
        <v>26-41-L/52 Provozní elektrotechnika</v>
      </c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10"/>
    </row>
    <row r="27" spans="1:16" s="37" customFormat="1" x14ac:dyDescent="0.25">
      <c r="A27" s="48" t="s">
        <v>37</v>
      </c>
      <c r="B27" s="65">
        <f>IF(ISNUMBER('KN 2019'!B9),'KN 2019'!B9,"")</f>
        <v>45093.188602442337</v>
      </c>
      <c r="C27" s="65">
        <f>IF(ISNUMBER('KN 2019'!C9),'KN 2019'!C9,"")</f>
        <v>44646.485965714295</v>
      </c>
      <c r="D27" s="65">
        <f>IF(ISNUMBER('KN 2019'!D9),'KN 2019'!D9,"")</f>
        <v>44706.093526949982</v>
      </c>
      <c r="E27" s="65">
        <f>IF(ISNUMBER('KN 2019'!E9),'KN 2019'!E9,"")</f>
        <v>55739.452163556969</v>
      </c>
      <c r="F27" s="65" t="str">
        <f>IF(ISNUMBER('KN 2019'!F9),'KN 2019'!F9,"")</f>
        <v/>
      </c>
      <c r="G27" s="65">
        <f>IF(ISNUMBER('KN 2019'!G9),'KN 2019'!G9,"")</f>
        <v>46254.947575965722</v>
      </c>
      <c r="H27" s="65" t="str">
        <f>IF(ISNUMBER('KN 2019'!H9),'KN 2019'!H9,"")</f>
        <v/>
      </c>
      <c r="I27" s="65">
        <f>IF(ISNUMBER('KN 2019'!I9),'KN 2019'!I9,"")</f>
        <v>40501.506374418117</v>
      </c>
      <c r="J27" s="65">
        <f>IF(ISNUMBER('KN 2019'!J9),'KN 2019'!J9,"")</f>
        <v>42401.01356497396</v>
      </c>
      <c r="K27" s="65">
        <f>IF(ISNUMBER('KN 2019'!K9),'KN 2019'!K9,"")</f>
        <v>43056.021516010296</v>
      </c>
      <c r="L27" s="65">
        <f>IF(ISNUMBER('KN 2019'!L9),'KN 2019'!L9,"")</f>
        <v>51817.809540159724</v>
      </c>
      <c r="M27" s="65">
        <f>IF(ISNUMBER('KN 2019'!M9),'KN 2019'!M9,"")</f>
        <v>42224.123079145807</v>
      </c>
      <c r="N27" s="65">
        <f>IF(ISNUMBER('KN 2019'!N9),'KN 2019'!N9,"")</f>
        <v>51996.631578947367</v>
      </c>
      <c r="O27" s="65">
        <f>IF(ISNUMBER('KN 2019'!O9),'KN 2019'!O9,"")</f>
        <v>43546.061402796222</v>
      </c>
      <c r="P27" s="43">
        <f>IF(ISNUMBER('KN 2019'!P9),'KN 2019'!P9,"")</f>
        <v>45998.611240923397</v>
      </c>
    </row>
    <row r="28" spans="1:16" s="37" customFormat="1" x14ac:dyDescent="0.25">
      <c r="A28" s="39" t="s">
        <v>38</v>
      </c>
      <c r="B28" s="66">
        <f>IF(ISNUMBER('KN 2019'!R9),'KN 2019'!R9,"")</f>
        <v>820</v>
      </c>
      <c r="C28" s="66">
        <f>IF(ISNUMBER('KN 2019'!S9),'KN 2019'!S9,"")</f>
        <v>611</v>
      </c>
      <c r="D28" s="66">
        <f>IF(ISNUMBER('KN 2019'!T9),'KN 2019'!T9,"")</f>
        <v>750</v>
      </c>
      <c r="E28" s="66">
        <f>IF(ISNUMBER('KN 2019'!U9),'KN 2019'!U9,"")</f>
        <v>575</v>
      </c>
      <c r="F28" s="66" t="str">
        <f>IF(ISNUMBER('KN 2019'!V9),'KN 2019'!V9,"")</f>
        <v/>
      </c>
      <c r="G28" s="66">
        <f>IF(ISNUMBER('KN 2019'!W9),'KN 2019'!W9,"")</f>
        <v>594</v>
      </c>
      <c r="H28" s="66" t="str">
        <f>IF(ISNUMBER('KN 2019'!X9),'KN 2019'!X9,"")</f>
        <v/>
      </c>
      <c r="I28" s="66">
        <f>IF(ISNUMBER('KN 2019'!Y9),'KN 2019'!Y9,"")</f>
        <v>691.5</v>
      </c>
      <c r="J28" s="66">
        <f>IF(ISNUMBER('KN 2019'!Z9),'KN 2019'!Z9,"")</f>
        <v>625</v>
      </c>
      <c r="K28" s="66">
        <f>IF(ISNUMBER('KN 2019'!AA9),'KN 2019'!AA9,"")</f>
        <v>659</v>
      </c>
      <c r="L28" s="66">
        <f>IF(ISNUMBER('KN 2019'!AB9),'KN 2019'!AB9,"")</f>
        <v>618</v>
      </c>
      <c r="M28" s="66">
        <f>IF(ISNUMBER('KN 2019'!AC9),'KN 2019'!AC9,"")</f>
        <v>730</v>
      </c>
      <c r="N28" s="66">
        <f>IF(ISNUMBER('KN 2019'!AD9),'KN 2019'!AD9,"")</f>
        <v>570</v>
      </c>
      <c r="O28" s="66">
        <f>IF(ISNUMBER('KN 2019'!AE9),'KN 2019'!AE9,"")</f>
        <v>670</v>
      </c>
      <c r="P28" s="44">
        <f>IF(ISNUMBER('KN 2019'!AF9),'KN 2019'!AF9,"")</f>
        <v>659.45833333333337</v>
      </c>
    </row>
    <row r="29" spans="1:16" x14ac:dyDescent="0.25">
      <c r="A29" s="40" t="s">
        <v>25</v>
      </c>
      <c r="B29" s="67">
        <f>IF(ISNUMBER('KN 2019'!BN9),'KN 2019'!BN9,"")</f>
        <v>13.2</v>
      </c>
      <c r="C29" s="67">
        <f>IF(ISNUMBER('KN 2019'!BO9),'KN 2019'!BO9,"")</f>
        <v>13.027861011334236</v>
      </c>
      <c r="D29" s="67">
        <f>IF(ISNUMBER('KN 2019'!BP9),'KN 2019'!BP9,"")</f>
        <v>12.040344772960001</v>
      </c>
      <c r="E29" s="67">
        <f>IF(ISNUMBER('KN 2019'!BQ9),'KN 2019'!BQ9,"")</f>
        <v>9.16</v>
      </c>
      <c r="F29" s="67" t="str">
        <f>IF(ISNUMBER('KN 2019'!BR9),'KN 2019'!BR9,"")</f>
        <v/>
      </c>
      <c r="G29" s="67">
        <f>IF(ISNUMBER('KN 2019'!BS9),'KN 2019'!BS9,"")</f>
        <v>11.14</v>
      </c>
      <c r="H29" s="67" t="str">
        <f>IF(ISNUMBER('KN 2019'!BT9),'KN 2019'!BT9,"")</f>
        <v/>
      </c>
      <c r="I29" s="67">
        <f>IF(ISNUMBER('KN 2019'!BU9),'KN 2019'!BU9,"")</f>
        <v>13.02</v>
      </c>
      <c r="J29" s="67">
        <f>IF(ISNUMBER('KN 2019'!BV9),'KN 2019'!BV9,"")</f>
        <v>13.13</v>
      </c>
      <c r="K29" s="67">
        <f>IF(ISNUMBER('KN 2019'!BW9),'KN 2019'!BW9,"")</f>
        <v>13.058999999999999</v>
      </c>
      <c r="L29" s="67">
        <f>IF(ISNUMBER('KN 2019'!BX9),'KN 2019'!BX9,"")</f>
        <v>10.52716</v>
      </c>
      <c r="M29" s="67">
        <f>IF(ISNUMBER('KN 2019'!BY9),'KN 2019'!BY9,"")</f>
        <v>13.4</v>
      </c>
      <c r="N29" s="67">
        <f>IF(ISNUMBER('KN 2019'!BZ9),'KN 2019'!BZ9,"")</f>
        <v>9.5</v>
      </c>
      <c r="O29" s="67">
        <f>IF(ISNUMBER('KN 2019'!CA9),'KN 2019'!CA9,"")</f>
        <v>12.97</v>
      </c>
      <c r="P29" s="45">
        <f>IF(ISNUMBER('KN 2019'!CB9),'KN 2019'!CB9,"")</f>
        <v>12.014530482024519</v>
      </c>
    </row>
    <row r="30" spans="1:16" s="37" customFormat="1" x14ac:dyDescent="0.25">
      <c r="A30" s="39" t="s">
        <v>26</v>
      </c>
      <c r="B30" s="61">
        <f>IF(ISNUMBER('KN 2019'!CD9),'KN 2019'!CD9,"")</f>
        <v>40000</v>
      </c>
      <c r="C30" s="61">
        <f>IF(ISNUMBER('KN 2019'!CE9),'KN 2019'!CE9,"")</f>
        <v>41008</v>
      </c>
      <c r="D30" s="61">
        <f>IF(ISNUMBER('KN 2019'!CF9),'KN 2019'!CF9,"")</f>
        <v>39099</v>
      </c>
      <c r="E30" s="61">
        <f>IF(ISNUMBER('KN 2019'!CG9),'KN 2019'!CG9,"")</f>
        <v>39500</v>
      </c>
      <c r="F30" s="61" t="str">
        <f>IF(ISNUMBER('KN 2019'!CH9),'KN 2019'!CH9,"")</f>
        <v/>
      </c>
      <c r="G30" s="61">
        <f>IF(ISNUMBER('KN 2019'!CI9),'KN 2019'!CI9,"")</f>
        <v>36165</v>
      </c>
      <c r="H30" s="61" t="str">
        <f>IF(ISNUMBER('KN 2019'!CJ9),'KN 2019'!CJ9,"")</f>
        <v/>
      </c>
      <c r="I30" s="61">
        <f>IF(ISNUMBER('KN 2019'!CK9),'KN 2019'!CK9,"")</f>
        <v>38338</v>
      </c>
      <c r="J30" s="61">
        <f>IF(ISNUMBER('KN 2019'!CL9),'KN 2019'!CL9,"")</f>
        <v>38058</v>
      </c>
      <c r="K30" s="61">
        <f>IF(ISNUMBER('KN 2019'!CM9),'KN 2019'!CM9,"")</f>
        <v>39084</v>
      </c>
      <c r="L30" s="61">
        <f>IF(ISNUMBER('KN 2019'!CN9),'KN 2019'!CN9,"")</f>
        <v>39514</v>
      </c>
      <c r="M30" s="61">
        <f>IF(ISNUMBER('KN 2019'!CO9),'KN 2019'!CO9,"")</f>
        <v>39583</v>
      </c>
      <c r="N30" s="61">
        <f>IF(ISNUMBER('KN 2019'!CP9),'KN 2019'!CP9,"")</f>
        <v>37003</v>
      </c>
      <c r="O30" s="61">
        <f>IF(ISNUMBER('KN 2019'!CQ9),'KN 2019'!CQ9,"")</f>
        <v>40100</v>
      </c>
      <c r="P30" s="46">
        <f>IF(ISNUMBER('KN 2019'!CR9),'KN 2019'!CR9,"")</f>
        <v>38954.333333333336</v>
      </c>
    </row>
    <row r="31" spans="1:16" x14ac:dyDescent="0.25">
      <c r="A31" s="40" t="s">
        <v>27</v>
      </c>
      <c r="B31" s="67">
        <f>IF(ISNUMBER('KN 2019'!CT9),'KN 2019'!CT9,"")</f>
        <v>33.5</v>
      </c>
      <c r="C31" s="67">
        <f>IF(ISNUMBER('KN 2019'!CU9),'KN 2019'!CU9,"")</f>
        <v>40</v>
      </c>
      <c r="D31" s="67">
        <f>IF(ISNUMBER('KN 2019'!CV9),'KN 2019'!CV9,"")</f>
        <v>44.059134137491213</v>
      </c>
      <c r="E31" s="67">
        <f>IF(ISNUMBER('KN 2019'!CW9),'KN 2019'!CW9,"")</f>
        <v>66</v>
      </c>
      <c r="F31" s="67" t="str">
        <f>IF(ISNUMBER('KN 2019'!CX9),'KN 2019'!CX9,"")</f>
        <v/>
      </c>
      <c r="G31" s="67">
        <f>IF(ISNUMBER('KN 2019'!CY9),'KN 2019'!CY9,"")</f>
        <v>32.07</v>
      </c>
      <c r="H31" s="67" t="str">
        <f>IF(ISNUMBER('KN 2019'!CZ9),'KN 2019'!CZ9,"")</f>
        <v/>
      </c>
      <c r="I31" s="67">
        <f>IF(ISNUMBER('KN 2019'!DA9),'KN 2019'!DA9,"")</f>
        <v>49.25</v>
      </c>
      <c r="J31" s="67">
        <f>IF(ISNUMBER('KN 2019'!DB9),'KN 2019'!DB9,"")</f>
        <v>37</v>
      </c>
      <c r="K31" s="67">
        <f>IF(ISNUMBER('KN 2019'!DC9),'KN 2019'!DC9,"")</f>
        <v>35.68</v>
      </c>
      <c r="L31" s="67">
        <f>IF(ISNUMBER('KN 2019'!DD9),'KN 2019'!DD9,"")</f>
        <v>40.590000000000003</v>
      </c>
      <c r="M31" s="67">
        <f>IF(ISNUMBER('KN 2019'!DE9),'KN 2019'!DE9,"")</f>
        <v>37.19</v>
      </c>
      <c r="N31" s="67">
        <f>IF(ISNUMBER('KN 2019'!DF9),'KN 2019'!DF9,"")</f>
        <v>50</v>
      </c>
      <c r="O31" s="67">
        <f>IF(ISNUMBER('KN 2019'!DG9),'KN 2019'!DG9,"")</f>
        <v>39.770000000000003</v>
      </c>
      <c r="P31" s="45">
        <f>IF(ISNUMBER('KN 2019'!DH9),'KN 2019'!DH9,"")</f>
        <v>42.092427844790926</v>
      </c>
    </row>
    <row r="32" spans="1:16" s="37" customFormat="1" ht="15.75" thickBot="1" x14ac:dyDescent="0.3">
      <c r="A32" s="41" t="s">
        <v>28</v>
      </c>
      <c r="B32" s="68">
        <f>IF(ISNUMBER('KN 2019'!DJ9),'KN 2019'!DJ9,"")</f>
        <v>24370</v>
      </c>
      <c r="C32" s="68">
        <f>IF(ISNUMBER('KN 2019'!DK9),'KN 2019'!DK9,"")</f>
        <v>22913</v>
      </c>
      <c r="D32" s="68">
        <f>IF(ISNUMBER('KN 2019'!DL9),'KN 2019'!DL9,"")</f>
        <v>21068</v>
      </c>
      <c r="E32" s="68">
        <f>IF(ISNUMBER('KN 2019'!DM9),'KN 2019'!DM9,"")</f>
        <v>21960</v>
      </c>
      <c r="F32" s="68" t="str">
        <f>IF(ISNUMBER('KN 2019'!DN9),'KN 2019'!DN9,"")</f>
        <v/>
      </c>
      <c r="G32" s="68">
        <f>IF(ISNUMBER('KN 2019'!DO9),'KN 2019'!DO9,"")</f>
        <v>19504</v>
      </c>
      <c r="H32" s="68" t="str">
        <f>IF(ISNUMBER('KN 2019'!DP9),'KN 2019'!DP9,"")</f>
        <v/>
      </c>
      <c r="I32" s="68">
        <f>IF(ISNUMBER('KN 2019'!DQ9),'KN 2019'!DQ9,"")</f>
        <v>21206</v>
      </c>
      <c r="J32" s="68">
        <f>IF(ISNUMBER('KN 2019'!DR9),'KN 2019'!DR9,"")</f>
        <v>23490</v>
      </c>
      <c r="K32" s="68">
        <f>IF(ISNUMBER('KN 2019'!DS9),'KN 2019'!DS9,"")</f>
        <v>21234</v>
      </c>
      <c r="L32" s="68">
        <f>IF(ISNUMBER('KN 2019'!DT9),'KN 2019'!DT9,"")</f>
        <v>22918</v>
      </c>
      <c r="M32" s="68">
        <f>IF(ISNUMBER('KN 2019'!DU9),'KN 2019'!DU9,"")</f>
        <v>21002</v>
      </c>
      <c r="N32" s="68">
        <f>IF(ISNUMBER('KN 2019'!DV9),'KN 2019'!DV9,"")</f>
        <v>21900</v>
      </c>
      <c r="O32" s="68">
        <f>IF(ISNUMBER('KN 2019'!DW9),'KN 2019'!DW9,"")</f>
        <v>21360</v>
      </c>
      <c r="P32" s="47">
        <f>IF(ISNUMBER('KN 2019'!DX9),'KN 2019'!DX9,"")</f>
        <v>21910.416666666668</v>
      </c>
    </row>
    <row r="33" spans="1:16" s="38" customFormat="1" ht="19.5" thickBot="1" x14ac:dyDescent="0.35">
      <c r="A33" s="108" t="str">
        <f>'KN 2019'!A10</f>
        <v>36-44-L/51 Stavební provoz</v>
      </c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10"/>
    </row>
    <row r="34" spans="1:16" s="37" customFormat="1" x14ac:dyDescent="0.25">
      <c r="A34" s="48" t="s">
        <v>37</v>
      </c>
      <c r="B34" s="65">
        <f>IF(ISNUMBER('KN 2019'!B10),'KN 2019'!B10,"")</f>
        <v>46141.867125789599</v>
      </c>
      <c r="C34" s="65">
        <f>IF(ISNUMBER('KN 2019'!C10),'KN 2019'!C10,"")</f>
        <v>46225.248018375351</v>
      </c>
      <c r="D34" s="65">
        <f>IF(ISNUMBER('KN 2019'!D10),'KN 2019'!D10,"")</f>
        <v>44706.093526949982</v>
      </c>
      <c r="E34" s="65">
        <f>IF(ISNUMBER('KN 2019'!E10),'KN 2019'!E10,"")</f>
        <v>55739.452163556969</v>
      </c>
      <c r="F34" s="65" t="str">
        <f>IF(ISNUMBER('KN 2019'!F10),'KN 2019'!F10,"")</f>
        <v/>
      </c>
      <c r="G34" s="65">
        <f>IF(ISNUMBER('KN 2019'!G10),'KN 2019'!G10,"")</f>
        <v>46254.947575965722</v>
      </c>
      <c r="H34" s="65" t="str">
        <f>IF(ISNUMBER('KN 2019'!H10),'KN 2019'!H10,"")</f>
        <v/>
      </c>
      <c r="I34" s="65" t="str">
        <f>IF(ISNUMBER('KN 2019'!I10),'KN 2019'!I10,"")</f>
        <v/>
      </c>
      <c r="J34" s="65" t="str">
        <f>IF(ISNUMBER('KN 2019'!J10),'KN 2019'!J10,"")</f>
        <v/>
      </c>
      <c r="K34" s="65">
        <f>IF(ISNUMBER('KN 2019'!K10),'KN 2019'!K10,"")</f>
        <v>48894.172778875814</v>
      </c>
      <c r="L34" s="65">
        <f>IF(ISNUMBER('KN 2019'!L10),'KN 2019'!L10,"")</f>
        <v>65648.373911600691</v>
      </c>
      <c r="M34" s="65">
        <f>IF(ISNUMBER('KN 2019'!M10),'KN 2019'!M10,"")</f>
        <v>43063.596985397591</v>
      </c>
      <c r="N34" s="65">
        <f>IF(ISNUMBER('KN 2019'!N10),'KN 2019'!N10,"")</f>
        <v>45622.909090909088</v>
      </c>
      <c r="O34" s="65">
        <f>IF(ISNUMBER('KN 2019'!O10),'KN 2019'!O10,"")</f>
        <v>48179.664467042829</v>
      </c>
      <c r="P34" s="43">
        <f>IF(ISNUMBER('KN 2019'!P10),'KN 2019'!P10,"")</f>
        <v>49047.632564446358</v>
      </c>
    </row>
    <row r="35" spans="1:16" s="37" customFormat="1" x14ac:dyDescent="0.25">
      <c r="A35" s="39" t="s">
        <v>38</v>
      </c>
      <c r="B35" s="66">
        <f>IF(ISNUMBER('KN 2019'!R10),'KN 2019'!R10,"")</f>
        <v>820</v>
      </c>
      <c r="C35" s="66">
        <f>IF(ISNUMBER('KN 2019'!S10),'KN 2019'!S10,"")</f>
        <v>611</v>
      </c>
      <c r="D35" s="66">
        <f>IF(ISNUMBER('KN 2019'!T10),'KN 2019'!T10,"")</f>
        <v>750</v>
      </c>
      <c r="E35" s="66">
        <f>IF(ISNUMBER('KN 2019'!U10),'KN 2019'!U10,"")</f>
        <v>575</v>
      </c>
      <c r="F35" s="66" t="str">
        <f>IF(ISNUMBER('KN 2019'!V10),'KN 2019'!V10,"")</f>
        <v/>
      </c>
      <c r="G35" s="66">
        <f>IF(ISNUMBER('KN 2019'!W10),'KN 2019'!W10,"")</f>
        <v>594</v>
      </c>
      <c r="H35" s="66" t="str">
        <f>IF(ISNUMBER('KN 2019'!X10),'KN 2019'!X10,"")</f>
        <v/>
      </c>
      <c r="I35" s="66" t="str">
        <f>IF(ISNUMBER('KN 2019'!Y10),'KN 2019'!Y10,"")</f>
        <v/>
      </c>
      <c r="J35" s="66" t="str">
        <f>IF(ISNUMBER('KN 2019'!Z10),'KN 2019'!Z10,"")</f>
        <v/>
      </c>
      <c r="K35" s="66">
        <f>IF(ISNUMBER('KN 2019'!AA10),'KN 2019'!AA10,"")</f>
        <v>687</v>
      </c>
      <c r="L35" s="66">
        <f>IF(ISNUMBER('KN 2019'!AB10),'KN 2019'!AB10,"")</f>
        <v>618</v>
      </c>
      <c r="M35" s="66">
        <f>IF(ISNUMBER('KN 2019'!AC10),'KN 2019'!AC10,"")</f>
        <v>730</v>
      </c>
      <c r="N35" s="66">
        <f>IF(ISNUMBER('KN 2019'!AD10),'KN 2019'!AD10,"")</f>
        <v>570</v>
      </c>
      <c r="O35" s="66">
        <f>IF(ISNUMBER('KN 2019'!AE10),'KN 2019'!AE10,"")</f>
        <v>670</v>
      </c>
      <c r="P35" s="44">
        <f>IF(ISNUMBER('KN 2019'!AF10),'KN 2019'!AF10,"")</f>
        <v>662.5</v>
      </c>
    </row>
    <row r="36" spans="1:16" x14ac:dyDescent="0.25">
      <c r="A36" s="40" t="s">
        <v>25</v>
      </c>
      <c r="B36" s="67">
        <f>IF(ISNUMBER('KN 2019'!BN10),'KN 2019'!BN10,"")</f>
        <v>12.83</v>
      </c>
      <c r="C36" s="67">
        <f>IF(ISNUMBER('KN 2019'!BO10),'KN 2019'!BO10,"")</f>
        <v>12.505187872349705</v>
      </c>
      <c r="D36" s="67">
        <f>IF(ISNUMBER('KN 2019'!BP10),'KN 2019'!BP10,"")</f>
        <v>12.040344772960001</v>
      </c>
      <c r="E36" s="67">
        <f>IF(ISNUMBER('KN 2019'!BQ10),'KN 2019'!BQ10,"")</f>
        <v>9.16</v>
      </c>
      <c r="F36" s="67" t="str">
        <f>IF(ISNUMBER('KN 2019'!BR10),'KN 2019'!BR10,"")</f>
        <v/>
      </c>
      <c r="G36" s="67">
        <f>IF(ISNUMBER('KN 2019'!BS10),'KN 2019'!BS10,"")</f>
        <v>11.14</v>
      </c>
      <c r="H36" s="67" t="str">
        <f>IF(ISNUMBER('KN 2019'!BT10),'KN 2019'!BT10,"")</f>
        <v/>
      </c>
      <c r="I36" s="67" t="str">
        <f>IF(ISNUMBER('KN 2019'!BU10),'KN 2019'!BU10,"")</f>
        <v/>
      </c>
      <c r="J36" s="67" t="str">
        <f>IF(ISNUMBER('KN 2019'!BV10),'KN 2019'!BV10,"")</f>
        <v/>
      </c>
      <c r="K36" s="67">
        <f>IF(ISNUMBER('KN 2019'!BW10),'KN 2019'!BW10,"")</f>
        <v>11.233000000000001</v>
      </c>
      <c r="L36" s="67">
        <f>IF(ISNUMBER('KN 2019'!BX10),'KN 2019'!BX10,"")</f>
        <v>8.0359999999999996</v>
      </c>
      <c r="M36" s="67">
        <f>IF(ISNUMBER('KN 2019'!BY10),'KN 2019'!BY10,"")</f>
        <v>13.09</v>
      </c>
      <c r="N36" s="67">
        <f>IF(ISNUMBER('KN 2019'!BZ10),'KN 2019'!BZ10,"")</f>
        <v>11</v>
      </c>
      <c r="O36" s="67">
        <f>IF(ISNUMBER('KN 2019'!CA10),'KN 2019'!CA10,"")</f>
        <v>11.53</v>
      </c>
      <c r="P36" s="45">
        <f>IF(ISNUMBER('KN 2019'!CB10),'KN 2019'!CB10,"")</f>
        <v>11.256453264530972</v>
      </c>
    </row>
    <row r="37" spans="1:16" s="37" customFormat="1" x14ac:dyDescent="0.25">
      <c r="A37" s="39" t="s">
        <v>26</v>
      </c>
      <c r="B37" s="61">
        <f>IF(ISNUMBER('KN 2019'!CD10),'KN 2019'!CD10,"")</f>
        <v>40000</v>
      </c>
      <c r="C37" s="61">
        <f>IF(ISNUMBER('KN 2019'!CE10),'KN 2019'!CE10,"")</f>
        <v>41008</v>
      </c>
      <c r="D37" s="61">
        <f>IF(ISNUMBER('KN 2019'!CF10),'KN 2019'!CF10,"")</f>
        <v>39099</v>
      </c>
      <c r="E37" s="61">
        <f>IF(ISNUMBER('KN 2019'!CG10),'KN 2019'!CG10,"")</f>
        <v>39500</v>
      </c>
      <c r="F37" s="61" t="str">
        <f>IF(ISNUMBER('KN 2019'!CH10),'KN 2019'!CH10,"")</f>
        <v/>
      </c>
      <c r="G37" s="61">
        <f>IF(ISNUMBER('KN 2019'!CI10),'KN 2019'!CI10,"")</f>
        <v>36165</v>
      </c>
      <c r="H37" s="61" t="str">
        <f>IF(ISNUMBER('KN 2019'!CJ10),'KN 2019'!CJ10,"")</f>
        <v/>
      </c>
      <c r="I37" s="61" t="str">
        <f>IF(ISNUMBER('KN 2019'!CK10),'KN 2019'!CK10,"")</f>
        <v/>
      </c>
      <c r="J37" s="61" t="str">
        <f>IF(ISNUMBER('KN 2019'!CL10),'KN 2019'!CL10,"")</f>
        <v/>
      </c>
      <c r="K37" s="61">
        <f>IF(ISNUMBER('KN 2019'!CM10),'KN 2019'!CM10,"")</f>
        <v>39084</v>
      </c>
      <c r="L37" s="61">
        <f>IF(ISNUMBER('KN 2019'!CN10),'KN 2019'!CN10,"")</f>
        <v>39514</v>
      </c>
      <c r="M37" s="61">
        <f>IF(ISNUMBER('KN 2019'!CO10),'KN 2019'!CO10,"")</f>
        <v>39583</v>
      </c>
      <c r="N37" s="61">
        <f>IF(ISNUMBER('KN 2019'!CP10),'KN 2019'!CP10,"")</f>
        <v>37003</v>
      </c>
      <c r="O37" s="61">
        <f>IF(ISNUMBER('KN 2019'!CQ10),'KN 2019'!CQ10,"")</f>
        <v>40100</v>
      </c>
      <c r="P37" s="46">
        <f>IF(ISNUMBER('KN 2019'!CR10),'KN 2019'!CR10,"")</f>
        <v>39105.599999999999</v>
      </c>
    </row>
    <row r="38" spans="1:16" x14ac:dyDescent="0.25">
      <c r="A38" s="40" t="s">
        <v>27</v>
      </c>
      <c r="B38" s="67">
        <f>IF(ISNUMBER('KN 2019'!CT10),'KN 2019'!CT10,"")</f>
        <v>33.5</v>
      </c>
      <c r="C38" s="67">
        <f>IF(ISNUMBER('KN 2019'!CU10),'KN 2019'!CU10,"")</f>
        <v>40</v>
      </c>
      <c r="D38" s="67">
        <f>IF(ISNUMBER('KN 2019'!CV10),'KN 2019'!CV10,"")</f>
        <v>44.059134137491213</v>
      </c>
      <c r="E38" s="67">
        <f>IF(ISNUMBER('KN 2019'!CW10),'KN 2019'!CW10,"")</f>
        <v>66</v>
      </c>
      <c r="F38" s="67" t="str">
        <f>IF(ISNUMBER('KN 2019'!CX10),'KN 2019'!CX10,"")</f>
        <v/>
      </c>
      <c r="G38" s="67">
        <f>IF(ISNUMBER('KN 2019'!CY10),'KN 2019'!CY10,"")</f>
        <v>32.07</v>
      </c>
      <c r="H38" s="67" t="str">
        <f>IF(ISNUMBER('KN 2019'!CZ10),'KN 2019'!CZ10,"")</f>
        <v/>
      </c>
      <c r="I38" s="67" t="str">
        <f>IF(ISNUMBER('KN 2019'!DA10),'KN 2019'!DA10,"")</f>
        <v/>
      </c>
      <c r="J38" s="67" t="str">
        <f>IF(ISNUMBER('KN 2019'!DB10),'KN 2019'!DB10,"")</f>
        <v/>
      </c>
      <c r="K38" s="67">
        <f>IF(ISNUMBER('KN 2019'!DC10),'KN 2019'!DC10,"")</f>
        <v>35.68</v>
      </c>
      <c r="L38" s="67">
        <f>IF(ISNUMBER('KN 2019'!DD10),'KN 2019'!DD10,"")</f>
        <v>41.4</v>
      </c>
      <c r="M38" s="67">
        <f>IF(ISNUMBER('KN 2019'!DE10),'KN 2019'!DE10,"")</f>
        <v>37.19</v>
      </c>
      <c r="N38" s="67">
        <f>IF(ISNUMBER('KN 2019'!DF10),'KN 2019'!DF10,"")</f>
        <v>50</v>
      </c>
      <c r="O38" s="67">
        <f>IF(ISNUMBER('KN 2019'!DG10),'KN 2019'!DG10,"")</f>
        <v>39.770000000000003</v>
      </c>
      <c r="P38" s="45">
        <f>IF(ISNUMBER('KN 2019'!DH10),'KN 2019'!DH10,"")</f>
        <v>41.966913413749118</v>
      </c>
    </row>
    <row r="39" spans="1:16" s="37" customFormat="1" ht="15.75" thickBot="1" x14ac:dyDescent="0.3">
      <c r="A39" s="41" t="s">
        <v>28</v>
      </c>
      <c r="B39" s="68">
        <f>IF(ISNUMBER('KN 2019'!DJ10),'KN 2019'!DJ10,"")</f>
        <v>24370</v>
      </c>
      <c r="C39" s="68">
        <f>IF(ISNUMBER('KN 2019'!DK10),'KN 2019'!DK10,"")</f>
        <v>22913</v>
      </c>
      <c r="D39" s="68">
        <f>IF(ISNUMBER('KN 2019'!DL10),'KN 2019'!DL10,"")</f>
        <v>21068</v>
      </c>
      <c r="E39" s="68">
        <f>IF(ISNUMBER('KN 2019'!DM10),'KN 2019'!DM10,"")</f>
        <v>21960</v>
      </c>
      <c r="F39" s="68" t="str">
        <f>IF(ISNUMBER('KN 2019'!DN10),'KN 2019'!DN10,"")</f>
        <v/>
      </c>
      <c r="G39" s="68">
        <f>IF(ISNUMBER('KN 2019'!DO10),'KN 2019'!DO10,"")</f>
        <v>19504</v>
      </c>
      <c r="H39" s="68" t="str">
        <f>IF(ISNUMBER('KN 2019'!DP10),'KN 2019'!DP10,"")</f>
        <v/>
      </c>
      <c r="I39" s="68" t="str">
        <f>IF(ISNUMBER('KN 2019'!DQ10),'KN 2019'!DQ10,"")</f>
        <v/>
      </c>
      <c r="J39" s="68" t="str">
        <f>IF(ISNUMBER('KN 2019'!DR10),'KN 2019'!DR10,"")</f>
        <v/>
      </c>
      <c r="K39" s="68">
        <f>IF(ISNUMBER('KN 2019'!DS10),'KN 2019'!DS10,"")</f>
        <v>21234</v>
      </c>
      <c r="L39" s="68">
        <f>IF(ISNUMBER('KN 2019'!DT10),'KN 2019'!DT10,"")</f>
        <v>22918</v>
      </c>
      <c r="M39" s="68">
        <f>IF(ISNUMBER('KN 2019'!DU10),'KN 2019'!DU10,"")</f>
        <v>21002</v>
      </c>
      <c r="N39" s="68">
        <f>IF(ISNUMBER('KN 2019'!DV10),'KN 2019'!DV10,"")</f>
        <v>21900</v>
      </c>
      <c r="O39" s="68">
        <f>IF(ISNUMBER('KN 2019'!DW10),'KN 2019'!DW10,"")</f>
        <v>21360</v>
      </c>
      <c r="P39" s="47">
        <f>IF(ISNUMBER('KN 2019'!DX10),'KN 2019'!DX10,"")</f>
        <v>21822.9</v>
      </c>
    </row>
    <row r="42" spans="1:16" x14ac:dyDescent="0.25">
      <c r="A42"/>
    </row>
  </sheetData>
  <mergeCells count="7">
    <mergeCell ref="A1:P1"/>
    <mergeCell ref="A2:P2"/>
    <mergeCell ref="A19:P19"/>
    <mergeCell ref="A26:P26"/>
    <mergeCell ref="A33:P33"/>
    <mergeCell ref="A5:P5"/>
    <mergeCell ref="A12:P1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8c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2"/>
  <sheetViews>
    <sheetView topLeftCell="A13" zoomScaleNormal="100" workbookViewId="0">
      <selection activeCell="S30" sqref="S30"/>
    </sheetView>
  </sheetViews>
  <sheetFormatPr defaultRowHeight="15" x14ac:dyDescent="0.25"/>
  <cols>
    <col min="1" max="1" width="18.42578125" style="42" customWidth="1"/>
    <col min="2" max="2" width="8.28515625" style="1" customWidth="1"/>
    <col min="3" max="16" width="7.140625" style="1" customWidth="1"/>
    <col min="17" max="16384" width="9.140625" style="1"/>
  </cols>
  <sheetData>
    <row r="1" spans="1:31" ht="21" x14ac:dyDescent="0.35">
      <c r="A1" s="106" t="s">
        <v>46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107" t="s">
        <v>41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19.5" thickBot="1" x14ac:dyDescent="0.3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84.75" customHeight="1" thickBot="1" x14ac:dyDescent="0.3">
      <c r="A4" s="49"/>
      <c r="B4" s="51" t="s">
        <v>2</v>
      </c>
      <c r="C4" s="52" t="s">
        <v>3</v>
      </c>
      <c r="D4" s="52" t="s">
        <v>0</v>
      </c>
      <c r="E4" s="52" t="s">
        <v>1</v>
      </c>
      <c r="F4" s="52" t="s">
        <v>4</v>
      </c>
      <c r="G4" s="52" t="s">
        <v>5</v>
      </c>
      <c r="H4" s="52" t="s">
        <v>6</v>
      </c>
      <c r="I4" s="52" t="s">
        <v>7</v>
      </c>
      <c r="J4" s="52" t="s">
        <v>8</v>
      </c>
      <c r="K4" s="52" t="s">
        <v>9</v>
      </c>
      <c r="L4" s="52" t="s">
        <v>10</v>
      </c>
      <c r="M4" s="52" t="s">
        <v>11</v>
      </c>
      <c r="N4" s="52" t="s">
        <v>12</v>
      </c>
      <c r="O4" s="53" t="s">
        <v>13</v>
      </c>
      <c r="P4" s="54" t="s">
        <v>14</v>
      </c>
    </row>
    <row r="5" spans="1:31" s="38" customFormat="1" ht="19.5" thickBot="1" x14ac:dyDescent="0.35">
      <c r="A5" s="108" t="str">
        <f>'KN 2019'!A11</f>
        <v>26-41-L/51 Mechanik elektrotechnik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10"/>
    </row>
    <row r="6" spans="1:31" s="37" customFormat="1" x14ac:dyDescent="0.25">
      <c r="A6" s="48" t="s">
        <v>37</v>
      </c>
      <c r="B6" s="65">
        <f>IF(ISNUMBER('KN 2019'!B11),'KN 2019'!B11,"")</f>
        <v>40102.101258413815</v>
      </c>
      <c r="C6" s="65" t="str">
        <f>IF(ISNUMBER('KN 2019'!C11),'KN 2019'!C11,"")</f>
        <v/>
      </c>
      <c r="D6" s="65" t="str">
        <f>IF(ISNUMBER('KN 2019'!D11),'KN 2019'!D11,"")</f>
        <v/>
      </c>
      <c r="E6" s="65" t="str">
        <f>IF(ISNUMBER('KN 2019'!E11),'KN 2019'!E11,"")</f>
        <v/>
      </c>
      <c r="F6" s="65" t="str">
        <f>IF(ISNUMBER('KN 2019'!F11),'KN 2019'!F11,"")</f>
        <v/>
      </c>
      <c r="G6" s="65">
        <f>IF(ISNUMBER('KN 2019'!G11),'KN 2019'!G11,"")</f>
        <v>46254.947575965722</v>
      </c>
      <c r="H6" s="65">
        <f>IF(ISNUMBER('KN 2019'!H11),'KN 2019'!H11,"")</f>
        <v>46391.264197408142</v>
      </c>
      <c r="I6" s="65" t="str">
        <f>IF(ISNUMBER('KN 2019'!I11),'KN 2019'!I11,"")</f>
        <v/>
      </c>
      <c r="J6" s="65" t="str">
        <f>IF(ISNUMBER('KN 2019'!J11),'KN 2019'!J11,"")</f>
        <v/>
      </c>
      <c r="K6" s="65" t="str">
        <f>IF(ISNUMBER('KN 2019'!K11),'KN 2019'!K11,"")</f>
        <v/>
      </c>
      <c r="L6" s="65">
        <f>IF(ISNUMBER('KN 2019'!L11),'KN 2019'!L11,"")</f>
        <v>61172.315022008312</v>
      </c>
      <c r="M6" s="65">
        <f>IF(ISNUMBER('KN 2019'!M11),'KN 2019'!M11,"")</f>
        <v>40416.260014481588</v>
      </c>
      <c r="N6" s="65" t="str">
        <f>IF(ISNUMBER('KN 2019'!N11),'KN 2019'!N11,"")</f>
        <v/>
      </c>
      <c r="O6" s="95" t="str">
        <f>IF(ISNUMBER('KN 2019'!O11),'KN 2019'!O11,"")</f>
        <v/>
      </c>
      <c r="P6" s="88">
        <f>IF(ISNUMBER('KN 2019'!P11),'KN 2019'!P11,"")</f>
        <v>46867.37761365551</v>
      </c>
    </row>
    <row r="7" spans="1:31" s="37" customFormat="1" x14ac:dyDescent="0.25">
      <c r="A7" s="39" t="s">
        <v>38</v>
      </c>
      <c r="B7" s="66">
        <f>IF(ISNUMBER('KN 2019'!R11),'KN 2019'!R11,"")</f>
        <v>820</v>
      </c>
      <c r="C7" s="66" t="str">
        <f>IF(ISNUMBER('KN 2019'!S11),'KN 2019'!S11,"")</f>
        <v/>
      </c>
      <c r="D7" s="66" t="str">
        <f>IF(ISNUMBER('KN 2019'!T11),'KN 2019'!T11,"")</f>
        <v/>
      </c>
      <c r="E7" s="66" t="str">
        <f>IF(ISNUMBER('KN 2019'!U11),'KN 2019'!U11,"")</f>
        <v/>
      </c>
      <c r="F7" s="66" t="str">
        <f>IF(ISNUMBER('KN 2019'!V11),'KN 2019'!V11,"")</f>
        <v/>
      </c>
      <c r="G7" s="66">
        <f>IF(ISNUMBER('KN 2019'!W11),'KN 2019'!W11,"")</f>
        <v>594</v>
      </c>
      <c r="H7" s="66">
        <f>IF(ISNUMBER('KN 2019'!X11),'KN 2019'!X11,"")</f>
        <v>730</v>
      </c>
      <c r="I7" s="66" t="str">
        <f>IF(ISNUMBER('KN 2019'!Y11),'KN 2019'!Y11,"")</f>
        <v/>
      </c>
      <c r="J7" s="66" t="str">
        <f>IF(ISNUMBER('KN 2019'!Z11),'KN 2019'!Z11,"")</f>
        <v/>
      </c>
      <c r="K7" s="66" t="str">
        <f>IF(ISNUMBER('KN 2019'!AA11),'KN 2019'!AA11,"")</f>
        <v/>
      </c>
      <c r="L7" s="66">
        <f>IF(ISNUMBER('KN 2019'!AB11),'KN 2019'!AB11,"")</f>
        <v>618</v>
      </c>
      <c r="M7" s="66">
        <f>IF(ISNUMBER('KN 2019'!AC11),'KN 2019'!AC11,"")</f>
        <v>730</v>
      </c>
      <c r="N7" s="66" t="str">
        <f>IF(ISNUMBER('KN 2019'!AD11),'KN 2019'!AD11,"")</f>
        <v/>
      </c>
      <c r="O7" s="96" t="str">
        <f>IF(ISNUMBER('KN 2019'!AE11),'KN 2019'!AE11,"")</f>
        <v/>
      </c>
      <c r="P7" s="89">
        <f>IF(ISNUMBER('KN 2019'!AF11),'KN 2019'!AF11,"")</f>
        <v>698.4</v>
      </c>
    </row>
    <row r="8" spans="1:31" x14ac:dyDescent="0.25">
      <c r="A8" s="40" t="s">
        <v>25</v>
      </c>
      <c r="B8" s="67">
        <f>IF(ISNUMBER('KN 2019'!BN11),'KN 2019'!BN11,"")</f>
        <v>15.3</v>
      </c>
      <c r="C8" s="67" t="str">
        <f>IF(ISNUMBER('KN 2019'!BO11),'KN 2019'!BO11,"")</f>
        <v/>
      </c>
      <c r="D8" s="67" t="str">
        <f>IF(ISNUMBER('KN 2019'!BP11),'KN 2019'!BP11,"")</f>
        <v/>
      </c>
      <c r="E8" s="67" t="str">
        <f>IF(ISNUMBER('KN 2019'!BQ11),'KN 2019'!BQ11,"")</f>
        <v/>
      </c>
      <c r="F8" s="67" t="str">
        <f>IF(ISNUMBER('KN 2019'!BR11),'KN 2019'!BR11,"")</f>
        <v/>
      </c>
      <c r="G8" s="67">
        <f>IF(ISNUMBER('KN 2019'!BS11),'KN 2019'!BS11,"")</f>
        <v>11.14</v>
      </c>
      <c r="H8" s="67">
        <f>IF(ISNUMBER('KN 2019'!BT11),'KN 2019'!BT11,"")</f>
        <v>11.280315848843779</v>
      </c>
      <c r="I8" s="67" t="str">
        <f>IF(ISNUMBER('KN 2019'!BU11),'KN 2019'!BU11,"")</f>
        <v/>
      </c>
      <c r="J8" s="67" t="str">
        <f>IF(ISNUMBER('KN 2019'!BV11),'KN 2019'!BV11,"")</f>
        <v/>
      </c>
      <c r="K8" s="67" t="str">
        <f>IF(ISNUMBER('KN 2019'!BW11),'KN 2019'!BW11,"")</f>
        <v/>
      </c>
      <c r="L8" s="67">
        <f>IF(ISNUMBER('KN 2019'!BX11),'KN 2019'!BX11,"")</f>
        <v>8.7168277777777767</v>
      </c>
      <c r="M8" s="67">
        <f>IF(ISNUMBER('KN 2019'!BY11),'KN 2019'!BY11,"")</f>
        <v>14.2</v>
      </c>
      <c r="N8" s="67" t="str">
        <f>IF(ISNUMBER('KN 2019'!BZ11),'KN 2019'!BZ11,"")</f>
        <v/>
      </c>
      <c r="O8" s="97" t="str">
        <f>IF(ISNUMBER('KN 2019'!CA11),'KN 2019'!CA11,"")</f>
        <v/>
      </c>
      <c r="P8" s="100">
        <f>IF(ISNUMBER('KN 2019'!CB11),'KN 2019'!CB11,"")</f>
        <v>12.127428725324313</v>
      </c>
    </row>
    <row r="9" spans="1:31" s="37" customFormat="1" x14ac:dyDescent="0.25">
      <c r="A9" s="39" t="s">
        <v>26</v>
      </c>
      <c r="B9" s="61">
        <f>IF(ISNUMBER('KN 2019'!CD11),'KN 2019'!CD11,"")</f>
        <v>40000</v>
      </c>
      <c r="C9" s="61" t="str">
        <f>IF(ISNUMBER('KN 2019'!CE11),'KN 2019'!CE11,"")</f>
        <v/>
      </c>
      <c r="D9" s="61" t="str">
        <f>IF(ISNUMBER('KN 2019'!CF11),'KN 2019'!CF11,"")</f>
        <v/>
      </c>
      <c r="E9" s="61" t="str">
        <f>IF(ISNUMBER('KN 2019'!CG11),'KN 2019'!CG11,"")</f>
        <v/>
      </c>
      <c r="F9" s="61" t="str">
        <f>IF(ISNUMBER('KN 2019'!CH11),'KN 2019'!CH11,"")</f>
        <v/>
      </c>
      <c r="G9" s="61">
        <f>IF(ISNUMBER('KN 2019'!CI11),'KN 2019'!CI11,"")</f>
        <v>36165</v>
      </c>
      <c r="H9" s="61">
        <f>IF(ISNUMBER('KN 2019'!CJ11),'KN 2019'!CJ11,"")</f>
        <v>38450</v>
      </c>
      <c r="I9" s="61" t="str">
        <f>IF(ISNUMBER('KN 2019'!CK11),'KN 2019'!CK11,"")</f>
        <v/>
      </c>
      <c r="J9" s="61" t="str">
        <f>IF(ISNUMBER('KN 2019'!CL11),'KN 2019'!CL11,"")</f>
        <v/>
      </c>
      <c r="K9" s="61" t="str">
        <f>IF(ISNUMBER('KN 2019'!CM11),'KN 2019'!CM11,"")</f>
        <v/>
      </c>
      <c r="L9" s="61">
        <f>IF(ISNUMBER('KN 2019'!CN11),'KN 2019'!CN11,"")</f>
        <v>39514</v>
      </c>
      <c r="M9" s="61">
        <f>IF(ISNUMBER('KN 2019'!CO11),'KN 2019'!CO11,"")</f>
        <v>39583</v>
      </c>
      <c r="N9" s="61" t="str">
        <f>IF(ISNUMBER('KN 2019'!CP11),'KN 2019'!CP11,"")</f>
        <v/>
      </c>
      <c r="O9" s="98" t="str">
        <f>IF(ISNUMBER('KN 2019'!CQ11),'KN 2019'!CQ11,"")</f>
        <v/>
      </c>
      <c r="P9" s="101">
        <f>IF(ISNUMBER('KN 2019'!CR11),'KN 2019'!CR11,"")</f>
        <v>38742.400000000001</v>
      </c>
    </row>
    <row r="10" spans="1:31" x14ac:dyDescent="0.25">
      <c r="A10" s="40" t="s">
        <v>27</v>
      </c>
      <c r="B10" s="67">
        <f>IF(ISNUMBER('KN 2019'!CT11),'KN 2019'!CT11,"")</f>
        <v>33.5</v>
      </c>
      <c r="C10" s="67" t="str">
        <f>IF(ISNUMBER('KN 2019'!CU11),'KN 2019'!CU11,"")</f>
        <v/>
      </c>
      <c r="D10" s="67" t="str">
        <f>IF(ISNUMBER('KN 2019'!CV11),'KN 2019'!CV11,"")</f>
        <v/>
      </c>
      <c r="E10" s="67" t="str">
        <f>IF(ISNUMBER('KN 2019'!CW11),'KN 2019'!CW11,"")</f>
        <v/>
      </c>
      <c r="F10" s="67" t="str">
        <f>IF(ISNUMBER('KN 2019'!CX11),'KN 2019'!CX11,"")</f>
        <v/>
      </c>
      <c r="G10" s="67">
        <f>IF(ISNUMBER('KN 2019'!CY11),'KN 2019'!CY11,"")</f>
        <v>32.07</v>
      </c>
      <c r="H10" s="67">
        <f>IF(ISNUMBER('KN 2019'!CZ11),'KN 2019'!CZ11,"")</f>
        <v>48.8907545868</v>
      </c>
      <c r="I10" s="67" t="str">
        <f>IF(ISNUMBER('KN 2019'!DA11),'KN 2019'!DA11,"")</f>
        <v/>
      </c>
      <c r="J10" s="67" t="str">
        <f>IF(ISNUMBER('KN 2019'!DB11),'KN 2019'!DB11,"")</f>
        <v/>
      </c>
      <c r="K10" s="67" t="str">
        <f>IF(ISNUMBER('KN 2019'!DC11),'KN 2019'!DC11,"")</f>
        <v/>
      </c>
      <c r="L10" s="67">
        <f>IF(ISNUMBER('KN 2019'!DD11),'KN 2019'!DD11,"")</f>
        <v>40.590000000000003</v>
      </c>
      <c r="M10" s="67">
        <f>IF(ISNUMBER('KN 2019'!DE11),'KN 2019'!DE11,"")</f>
        <v>36.179999999999993</v>
      </c>
      <c r="N10" s="67" t="str">
        <f>IF(ISNUMBER('KN 2019'!DF11),'KN 2019'!DF11,"")</f>
        <v/>
      </c>
      <c r="O10" s="97" t="str">
        <f>IF(ISNUMBER('KN 2019'!DG11),'KN 2019'!DG11,"")</f>
        <v/>
      </c>
      <c r="P10" s="100">
        <f>IF(ISNUMBER('KN 2019'!DH11),'KN 2019'!DH11,"")</f>
        <v>38.246150917359998</v>
      </c>
    </row>
    <row r="11" spans="1:31" s="37" customFormat="1" ht="15.75" thickBot="1" x14ac:dyDescent="0.3">
      <c r="A11" s="41" t="s">
        <v>28</v>
      </c>
      <c r="B11" s="68">
        <f>IF(ISNUMBER('KN 2019'!DJ11),'KN 2019'!DJ11,"")</f>
        <v>24370</v>
      </c>
      <c r="C11" s="68" t="str">
        <f>IF(ISNUMBER('KN 2019'!DK11),'KN 2019'!DK11,"")</f>
        <v/>
      </c>
      <c r="D11" s="68" t="str">
        <f>IF(ISNUMBER('KN 2019'!DL11),'KN 2019'!DL11,"")</f>
        <v/>
      </c>
      <c r="E11" s="68" t="str">
        <f>IF(ISNUMBER('KN 2019'!DM11),'KN 2019'!DM11,"")</f>
        <v/>
      </c>
      <c r="F11" s="68" t="str">
        <f>IF(ISNUMBER('KN 2019'!DN11),'KN 2019'!DN11,"")</f>
        <v/>
      </c>
      <c r="G11" s="68">
        <f>IF(ISNUMBER('KN 2019'!DO11),'KN 2019'!DO11,"")</f>
        <v>19504</v>
      </c>
      <c r="H11" s="68">
        <f>IF(ISNUMBER('KN 2019'!DP11),'KN 2019'!DP11,"")</f>
        <v>22360</v>
      </c>
      <c r="I11" s="68" t="str">
        <f>IF(ISNUMBER('KN 2019'!DQ11),'KN 2019'!DQ11,"")</f>
        <v/>
      </c>
      <c r="J11" s="68" t="str">
        <f>IF(ISNUMBER('KN 2019'!DR11),'KN 2019'!DR11,"")</f>
        <v/>
      </c>
      <c r="K11" s="68" t="str">
        <f>IF(ISNUMBER('KN 2019'!DS11),'KN 2019'!DS11,"")</f>
        <v/>
      </c>
      <c r="L11" s="68">
        <f>IF(ISNUMBER('KN 2019'!DT11),'KN 2019'!DT11,"")</f>
        <v>22918</v>
      </c>
      <c r="M11" s="68">
        <f>IF(ISNUMBER('KN 2019'!DU11),'KN 2019'!DU11,"")</f>
        <v>21002</v>
      </c>
      <c r="N11" s="68" t="str">
        <f>IF(ISNUMBER('KN 2019'!DV11),'KN 2019'!DV11,"")</f>
        <v/>
      </c>
      <c r="O11" s="99" t="str">
        <f>IF(ISNUMBER('KN 2019'!DW11),'KN 2019'!DW11,"")</f>
        <v/>
      </c>
      <c r="P11" s="102">
        <f>IF(ISNUMBER('KN 2019'!DX11),'KN 2019'!DX11,"")</f>
        <v>22030.799999999999</v>
      </c>
    </row>
    <row r="12" spans="1:31" s="38" customFormat="1" ht="19.5" thickBot="1" x14ac:dyDescent="0.35">
      <c r="A12" s="108" t="str">
        <f>'KN 2019'!A12</f>
        <v>33-42-L/51 Nábytkářská a dřevařská výroba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10"/>
    </row>
    <row r="13" spans="1:31" s="37" customFormat="1" x14ac:dyDescent="0.25">
      <c r="A13" s="48" t="s">
        <v>37</v>
      </c>
      <c r="B13" s="65">
        <f>IF(ISNUMBER('KN 2019'!B12),'KN 2019'!B12,"")</f>
        <v>50468.682673588577</v>
      </c>
      <c r="C13" s="65">
        <f>IF(ISNUMBER('KN 2019'!C12),'KN 2019'!C12,"")</f>
        <v>46225.248018375358</v>
      </c>
      <c r="D13" s="65">
        <f>IF(ISNUMBER('KN 2019'!D12),'KN 2019'!D12,"")</f>
        <v>44706.093526949982</v>
      </c>
      <c r="E13" s="65">
        <f>IF(ISNUMBER('KN 2019'!E12),'KN 2019'!E12,"")</f>
        <v>58226.136883711253</v>
      </c>
      <c r="F13" s="65" t="str">
        <f>IF(ISNUMBER('KN 2019'!F12),'KN 2019'!F12,"")</f>
        <v/>
      </c>
      <c r="G13" s="65">
        <f>IF(ISNUMBER('KN 2019'!G12),'KN 2019'!G12,"")</f>
        <v>46254.947575965722</v>
      </c>
      <c r="H13" s="65" t="str">
        <f>IF(ISNUMBER('KN 2019'!H12),'KN 2019'!H12,"")</f>
        <v/>
      </c>
      <c r="I13" s="65">
        <f>IF(ISNUMBER('KN 2019'!I12),'KN 2019'!I12,"")</f>
        <v>40501.506374418117</v>
      </c>
      <c r="J13" s="65" t="str">
        <f>IF(ISNUMBER('KN 2019'!J12),'KN 2019'!J12,"")</f>
        <v/>
      </c>
      <c r="K13" s="65">
        <f>IF(ISNUMBER('KN 2019'!K12),'KN 2019'!K12,"")</f>
        <v>47097.860805463381</v>
      </c>
      <c r="L13" s="65">
        <f>IF(ISNUMBER('KN 2019'!L12),'KN 2019'!L12,"")</f>
        <v>64586.082211159388</v>
      </c>
      <c r="M13" s="65">
        <f>IF(ISNUMBER('KN 2019'!M12),'KN 2019'!M12,"")</f>
        <v>48963.715463355198</v>
      </c>
      <c r="N13" s="65">
        <f>IF(ISNUMBER('KN 2019'!N12),'KN 2019'!N12,"")</f>
        <v>45622.909090909088</v>
      </c>
      <c r="O13" s="95">
        <f>IF(ISNUMBER('KN 2019'!O12),'KN 2019'!O12,"")</f>
        <v>45823.127829537021</v>
      </c>
      <c r="P13" s="88">
        <f>IF(ISNUMBER('KN 2019'!P12),'KN 2019'!P12,"")</f>
        <v>48952.391859403004</v>
      </c>
    </row>
    <row r="14" spans="1:31" s="37" customFormat="1" x14ac:dyDescent="0.25">
      <c r="A14" s="39" t="s">
        <v>38</v>
      </c>
      <c r="B14" s="66">
        <f>IF(ISNUMBER('KN 2019'!R12),'KN 2019'!R12,"")</f>
        <v>820</v>
      </c>
      <c r="C14" s="66">
        <f>IF(ISNUMBER('KN 2019'!S12),'KN 2019'!S12,"")</f>
        <v>611</v>
      </c>
      <c r="D14" s="66">
        <f>IF(ISNUMBER('KN 2019'!T12),'KN 2019'!T12,"")</f>
        <v>750</v>
      </c>
      <c r="E14" s="66">
        <f>IF(ISNUMBER('KN 2019'!U12),'KN 2019'!U12,"")</f>
        <v>575</v>
      </c>
      <c r="F14" s="66" t="str">
        <f>IF(ISNUMBER('KN 2019'!V12),'KN 2019'!V12,"")</f>
        <v/>
      </c>
      <c r="G14" s="66">
        <f>IF(ISNUMBER('KN 2019'!W12),'KN 2019'!W12,"")</f>
        <v>594</v>
      </c>
      <c r="H14" s="66" t="str">
        <f>IF(ISNUMBER('KN 2019'!X12),'KN 2019'!X12,"")</f>
        <v/>
      </c>
      <c r="I14" s="66">
        <f>IF(ISNUMBER('KN 2019'!Y12),'KN 2019'!Y12,"")</f>
        <v>691.5</v>
      </c>
      <c r="J14" s="66" t="str">
        <f>IF(ISNUMBER('KN 2019'!Z12),'KN 2019'!Z12,"")</f>
        <v/>
      </c>
      <c r="K14" s="66">
        <f>IF(ISNUMBER('KN 2019'!AA12),'KN 2019'!AA12,"")</f>
        <v>678</v>
      </c>
      <c r="L14" s="66">
        <f>IF(ISNUMBER('KN 2019'!AB12),'KN 2019'!AB12,"")</f>
        <v>618</v>
      </c>
      <c r="M14" s="66">
        <f>IF(ISNUMBER('KN 2019'!AC12),'KN 2019'!AC12,"")</f>
        <v>730</v>
      </c>
      <c r="N14" s="66">
        <f>IF(ISNUMBER('KN 2019'!AD12),'KN 2019'!AD12,"")</f>
        <v>570</v>
      </c>
      <c r="O14" s="96">
        <f>IF(ISNUMBER('KN 2019'!AE12),'KN 2019'!AE12,"")</f>
        <v>670</v>
      </c>
      <c r="P14" s="89">
        <f>IF(ISNUMBER('KN 2019'!AF12),'KN 2019'!AF12,"")</f>
        <v>664.31818181818187</v>
      </c>
    </row>
    <row r="15" spans="1:31" x14ac:dyDescent="0.25">
      <c r="A15" s="40" t="s">
        <v>25</v>
      </c>
      <c r="B15" s="67">
        <f>IF(ISNUMBER('KN 2019'!BN12),'KN 2019'!BN12,"")</f>
        <v>11.5</v>
      </c>
      <c r="C15" s="67">
        <f>IF(ISNUMBER('KN 2019'!BO12),'KN 2019'!BO12,"")</f>
        <v>12.505187872349703</v>
      </c>
      <c r="D15" s="67">
        <f>IF(ISNUMBER('KN 2019'!BP12),'KN 2019'!BP12,"")</f>
        <v>12.040344772960001</v>
      </c>
      <c r="E15" s="67">
        <f>IF(ISNUMBER('KN 2019'!BQ12),'KN 2019'!BQ12,"")</f>
        <v>8.74</v>
      </c>
      <c r="F15" s="67" t="str">
        <f>IF(ISNUMBER('KN 2019'!BR12),'KN 2019'!BR12,"")</f>
        <v/>
      </c>
      <c r="G15" s="67">
        <f>IF(ISNUMBER('KN 2019'!BS12),'KN 2019'!BS12,"")</f>
        <v>11.14</v>
      </c>
      <c r="H15" s="67" t="str">
        <f>IF(ISNUMBER('KN 2019'!BT12),'KN 2019'!BT12,"")</f>
        <v/>
      </c>
      <c r="I15" s="67">
        <f>IF(ISNUMBER('KN 2019'!BU12),'KN 2019'!BU12,"")</f>
        <v>13.02</v>
      </c>
      <c r="J15" s="67" t="str">
        <f>IF(ISNUMBER('KN 2019'!BV12),'KN 2019'!BV12,"")</f>
        <v/>
      </c>
      <c r="K15" s="67">
        <f>IF(ISNUMBER('KN 2019'!BW12),'KN 2019'!BW12,"")</f>
        <v>11.738</v>
      </c>
      <c r="L15" s="67">
        <f>IF(ISNUMBER('KN 2019'!BX12),'KN 2019'!BX12,"")</f>
        <v>8.1833266666666677</v>
      </c>
      <c r="M15" s="67">
        <f>IF(ISNUMBER('KN 2019'!BY12),'KN 2019'!BY12,"")</f>
        <v>11.31</v>
      </c>
      <c r="N15" s="67">
        <f>IF(ISNUMBER('KN 2019'!BZ12),'KN 2019'!BZ12,"")</f>
        <v>11</v>
      </c>
      <c r="O15" s="97">
        <f>IF(ISNUMBER('KN 2019'!CA12),'KN 2019'!CA12,"")</f>
        <v>12.22</v>
      </c>
      <c r="P15" s="100">
        <f>IF(ISNUMBER('KN 2019'!CB12),'KN 2019'!CB12,"")</f>
        <v>11.217896301088762</v>
      </c>
    </row>
    <row r="16" spans="1:31" s="37" customFormat="1" x14ac:dyDescent="0.25">
      <c r="A16" s="39" t="s">
        <v>26</v>
      </c>
      <c r="B16" s="61">
        <f>IF(ISNUMBER('KN 2019'!CD12),'KN 2019'!CD12,"")</f>
        <v>40000</v>
      </c>
      <c r="C16" s="61">
        <f>IF(ISNUMBER('KN 2019'!CE12),'KN 2019'!CE12,"")</f>
        <v>41008</v>
      </c>
      <c r="D16" s="61">
        <f>IF(ISNUMBER('KN 2019'!CF12),'KN 2019'!CF12,"")</f>
        <v>39099</v>
      </c>
      <c r="E16" s="61">
        <f>IF(ISNUMBER('KN 2019'!CG12),'KN 2019'!CG12,"")</f>
        <v>39500</v>
      </c>
      <c r="F16" s="61" t="str">
        <f>IF(ISNUMBER('KN 2019'!CH12),'KN 2019'!CH12,"")</f>
        <v/>
      </c>
      <c r="G16" s="61">
        <f>IF(ISNUMBER('KN 2019'!CI12),'KN 2019'!CI12,"")</f>
        <v>36165</v>
      </c>
      <c r="H16" s="61" t="str">
        <f>IF(ISNUMBER('KN 2019'!CJ12),'KN 2019'!CJ12,"")</f>
        <v/>
      </c>
      <c r="I16" s="61">
        <f>IF(ISNUMBER('KN 2019'!CK12),'KN 2019'!CK12,"")</f>
        <v>38338</v>
      </c>
      <c r="J16" s="61" t="str">
        <f>IF(ISNUMBER('KN 2019'!CL12),'KN 2019'!CL12,"")</f>
        <v/>
      </c>
      <c r="K16" s="61">
        <f>IF(ISNUMBER('KN 2019'!CM12),'KN 2019'!CM12,"")</f>
        <v>39084</v>
      </c>
      <c r="L16" s="61">
        <f>IF(ISNUMBER('KN 2019'!CN12),'KN 2019'!CN12,"")</f>
        <v>39514</v>
      </c>
      <c r="M16" s="61">
        <f>IF(ISNUMBER('KN 2019'!CO12),'KN 2019'!CO12,"")</f>
        <v>39583</v>
      </c>
      <c r="N16" s="61">
        <f>IF(ISNUMBER('KN 2019'!CP12),'KN 2019'!CP12,"")</f>
        <v>37003</v>
      </c>
      <c r="O16" s="98">
        <f>IF(ISNUMBER('KN 2019'!CQ12),'KN 2019'!CQ12,"")</f>
        <v>40100</v>
      </c>
      <c r="P16" s="101">
        <f>IF(ISNUMBER('KN 2019'!CR12),'KN 2019'!CR12,"")</f>
        <v>39035.818181818184</v>
      </c>
    </row>
    <row r="17" spans="1:16" x14ac:dyDescent="0.25">
      <c r="A17" s="40" t="s">
        <v>27</v>
      </c>
      <c r="B17" s="67">
        <f>IF(ISNUMBER('KN 2019'!CT12),'KN 2019'!CT12,"")</f>
        <v>33.5</v>
      </c>
      <c r="C17" s="67">
        <f>IF(ISNUMBER('KN 2019'!CU12),'KN 2019'!CU12,"")</f>
        <v>40</v>
      </c>
      <c r="D17" s="67">
        <f>IF(ISNUMBER('KN 2019'!CV12),'KN 2019'!CV12,"")</f>
        <v>44.059134137491213</v>
      </c>
      <c r="E17" s="67">
        <f>IF(ISNUMBER('KN 2019'!CW12),'KN 2019'!CW12,"")</f>
        <v>66</v>
      </c>
      <c r="F17" s="67" t="str">
        <f>IF(ISNUMBER('KN 2019'!CX12),'KN 2019'!CX12,"")</f>
        <v/>
      </c>
      <c r="G17" s="67">
        <f>IF(ISNUMBER('KN 2019'!CY12),'KN 2019'!CY12,"")</f>
        <v>32.07</v>
      </c>
      <c r="H17" s="67" t="str">
        <f>IF(ISNUMBER('KN 2019'!CZ12),'KN 2019'!CZ12,"")</f>
        <v/>
      </c>
      <c r="I17" s="67">
        <f>IF(ISNUMBER('KN 2019'!DA12),'KN 2019'!DA12,"")</f>
        <v>49.25</v>
      </c>
      <c r="J17" s="67" t="str">
        <f>IF(ISNUMBER('KN 2019'!DB12),'KN 2019'!DB12,"")</f>
        <v/>
      </c>
      <c r="K17" s="67">
        <f>IF(ISNUMBER('KN 2019'!DC12),'KN 2019'!DC12,"")</f>
        <v>35.68</v>
      </c>
      <c r="L17" s="67">
        <f>IF(ISNUMBER('KN 2019'!DD12),'KN 2019'!DD12,"")</f>
        <v>41.4</v>
      </c>
      <c r="M17" s="67">
        <f>IF(ISNUMBER('KN 2019'!DE12),'KN 2019'!DE12,"")</f>
        <v>36.179999999999993</v>
      </c>
      <c r="N17" s="67">
        <f>IF(ISNUMBER('KN 2019'!DF12),'KN 2019'!DF12,"")</f>
        <v>50</v>
      </c>
      <c r="O17" s="97">
        <f>IF(ISNUMBER('KN 2019'!DG12),'KN 2019'!DG12,"")</f>
        <v>39.770000000000003</v>
      </c>
      <c r="P17" s="100">
        <f>IF(ISNUMBER('KN 2019'!DH12),'KN 2019'!DH12,"")</f>
        <v>42.537194012499192</v>
      </c>
    </row>
    <row r="18" spans="1:16" s="37" customFormat="1" ht="15.75" thickBot="1" x14ac:dyDescent="0.3">
      <c r="A18" s="41" t="s">
        <v>28</v>
      </c>
      <c r="B18" s="68">
        <f>IF(ISNUMBER('KN 2019'!DJ12),'KN 2019'!DJ12,"")</f>
        <v>24370</v>
      </c>
      <c r="C18" s="68">
        <f>IF(ISNUMBER('KN 2019'!DK12),'KN 2019'!DK12,"")</f>
        <v>22913</v>
      </c>
      <c r="D18" s="68">
        <f>IF(ISNUMBER('KN 2019'!DL12),'KN 2019'!DL12,"")</f>
        <v>21068</v>
      </c>
      <c r="E18" s="68">
        <f>IF(ISNUMBER('KN 2019'!DM12),'KN 2019'!DM12,"")</f>
        <v>21960</v>
      </c>
      <c r="F18" s="68" t="str">
        <f>IF(ISNUMBER('KN 2019'!DN12),'KN 2019'!DN12,"")</f>
        <v/>
      </c>
      <c r="G18" s="68">
        <f>IF(ISNUMBER('KN 2019'!DO12),'KN 2019'!DO12,"")</f>
        <v>19504</v>
      </c>
      <c r="H18" s="68" t="str">
        <f>IF(ISNUMBER('KN 2019'!DP12),'KN 2019'!DP12,"")</f>
        <v/>
      </c>
      <c r="I18" s="68">
        <f>IF(ISNUMBER('KN 2019'!DQ12),'KN 2019'!DQ12,"")</f>
        <v>21206</v>
      </c>
      <c r="J18" s="68" t="str">
        <f>IF(ISNUMBER('KN 2019'!DR12),'KN 2019'!DR12,"")</f>
        <v/>
      </c>
      <c r="K18" s="68">
        <f>IF(ISNUMBER('KN 2019'!DS12),'KN 2019'!DS12,"")</f>
        <v>21234</v>
      </c>
      <c r="L18" s="68">
        <f>IF(ISNUMBER('KN 2019'!DT12),'KN 2019'!DT12,"")</f>
        <v>22918</v>
      </c>
      <c r="M18" s="68">
        <f>IF(ISNUMBER('KN 2019'!DU12),'KN 2019'!DU12,"")</f>
        <v>21002</v>
      </c>
      <c r="N18" s="68">
        <f>IF(ISNUMBER('KN 2019'!DV12),'KN 2019'!DV12,"")</f>
        <v>21900</v>
      </c>
      <c r="O18" s="99">
        <f>IF(ISNUMBER('KN 2019'!DW12),'KN 2019'!DW12,"")</f>
        <v>21360</v>
      </c>
      <c r="P18" s="102">
        <f>IF(ISNUMBER('KN 2019'!DX12),'KN 2019'!DX12,"")</f>
        <v>21766.81818181818</v>
      </c>
    </row>
    <row r="19" spans="1:16" s="38" customFormat="1" ht="19.5" thickBot="1" x14ac:dyDescent="0.35">
      <c r="A19" s="108" t="str">
        <f>'KN 2019'!A13</f>
        <v>69-41-L/51 Masér sportovní a rekondiční</v>
      </c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10"/>
    </row>
    <row r="20" spans="1:16" s="37" customFormat="1" x14ac:dyDescent="0.25">
      <c r="A20" s="48" t="s">
        <v>37</v>
      </c>
      <c r="B20" s="65">
        <f>IF(ISNUMBER('KN 2019'!B13),'KN 2019'!B13,"")</f>
        <v>46356.255044390644</v>
      </c>
      <c r="C20" s="65" t="str">
        <f>IF(ISNUMBER('KN 2019'!C13),'KN 2019'!C13,"")</f>
        <v/>
      </c>
      <c r="D20" s="65" t="str">
        <f>IF(ISNUMBER('KN 2019'!D13),'KN 2019'!D13,"")</f>
        <v/>
      </c>
      <c r="E20" s="65" t="str">
        <f>IF(ISNUMBER('KN 2019'!E13),'KN 2019'!E13,"")</f>
        <v/>
      </c>
      <c r="F20" s="65">
        <f>IF(ISNUMBER('KN 2019'!F13),'KN 2019'!F13,"")</f>
        <v>53750.553130091372</v>
      </c>
      <c r="G20" s="65" t="str">
        <f>IF(ISNUMBER('KN 2019'!G13),'KN 2019'!G13,"")</f>
        <v/>
      </c>
      <c r="H20" s="65" t="str">
        <f>IF(ISNUMBER('KN 2019'!H13),'KN 2019'!H13,"")</f>
        <v/>
      </c>
      <c r="I20" s="65" t="str">
        <f>IF(ISNUMBER('KN 2019'!I13),'KN 2019'!I13,"")</f>
        <v/>
      </c>
      <c r="J20" s="65" t="str">
        <f>IF(ISNUMBER('KN 2019'!J13),'KN 2019'!J13,"")</f>
        <v/>
      </c>
      <c r="K20" s="65" t="str">
        <f>IF(ISNUMBER('KN 2019'!K13),'KN 2019'!K13,"")</f>
        <v/>
      </c>
      <c r="L20" s="65" t="str">
        <f>IF(ISNUMBER('KN 2019'!L13),'KN 2019'!L13,"")</f>
        <v/>
      </c>
      <c r="M20" s="65">
        <f>IF(ISNUMBER('KN 2019'!M13),'KN 2019'!M13,"")</f>
        <v>31242.755308630352</v>
      </c>
      <c r="N20" s="65" t="str">
        <f>IF(ISNUMBER('KN 2019'!N13),'KN 2019'!N13,"")</f>
        <v/>
      </c>
      <c r="O20" s="95" t="str">
        <f>IF(ISNUMBER('KN 2019'!O13),'KN 2019'!O13,"")</f>
        <v/>
      </c>
      <c r="P20" s="88">
        <f>IF(ISNUMBER('KN 2019'!P13),'KN 2019'!P13,"")</f>
        <v>43783.187827704125</v>
      </c>
    </row>
    <row r="21" spans="1:16" s="37" customFormat="1" x14ac:dyDescent="0.25">
      <c r="A21" s="39" t="s">
        <v>38</v>
      </c>
      <c r="B21" s="66">
        <f>IF(ISNUMBER('KN 2019'!R13),'KN 2019'!R13,"")</f>
        <v>973</v>
      </c>
      <c r="C21" s="66" t="str">
        <f>IF(ISNUMBER('KN 2019'!S13),'KN 2019'!S13,"")</f>
        <v/>
      </c>
      <c r="D21" s="66" t="str">
        <f>IF(ISNUMBER('KN 2019'!T13),'KN 2019'!T13,"")</f>
        <v/>
      </c>
      <c r="E21" s="66" t="str">
        <f>IF(ISNUMBER('KN 2019'!U13),'KN 2019'!U13,"")</f>
        <v/>
      </c>
      <c r="F21" s="66">
        <f>IF(ISNUMBER('KN 2019'!V13),'KN 2019'!V13,"")</f>
        <v>770</v>
      </c>
      <c r="G21" s="66" t="str">
        <f>IF(ISNUMBER('KN 2019'!W13),'KN 2019'!W13,"")</f>
        <v/>
      </c>
      <c r="H21" s="66" t="str">
        <f>IF(ISNUMBER('KN 2019'!X13),'KN 2019'!X13,"")</f>
        <v/>
      </c>
      <c r="I21" s="66" t="str">
        <f>IF(ISNUMBER('KN 2019'!Y13),'KN 2019'!Y13,"")</f>
        <v/>
      </c>
      <c r="J21" s="66" t="str">
        <f>IF(ISNUMBER('KN 2019'!Z13),'KN 2019'!Z13,"")</f>
        <v/>
      </c>
      <c r="K21" s="66" t="str">
        <f>IF(ISNUMBER('KN 2019'!AA13),'KN 2019'!AA13,"")</f>
        <v/>
      </c>
      <c r="L21" s="66" t="str">
        <f>IF(ISNUMBER('KN 2019'!AB13),'KN 2019'!AB13,"")</f>
        <v/>
      </c>
      <c r="M21" s="66">
        <f>IF(ISNUMBER('KN 2019'!AC13),'KN 2019'!AC13,"")</f>
        <v>730</v>
      </c>
      <c r="N21" s="66" t="str">
        <f>IF(ISNUMBER('KN 2019'!AD13),'KN 2019'!AD13,"")</f>
        <v/>
      </c>
      <c r="O21" s="96" t="str">
        <f>IF(ISNUMBER('KN 2019'!AE13),'KN 2019'!AE13,"")</f>
        <v/>
      </c>
      <c r="P21" s="89">
        <f>IF(ISNUMBER('KN 2019'!AF13),'KN 2019'!AF13,"")</f>
        <v>824.33333333333337</v>
      </c>
    </row>
    <row r="22" spans="1:16" x14ac:dyDescent="0.25">
      <c r="A22" s="40" t="s">
        <v>25</v>
      </c>
      <c r="B22" s="67">
        <f>IF(ISNUMBER('KN 2019'!BN13),'KN 2019'!BN13,"")</f>
        <v>12.6</v>
      </c>
      <c r="C22" s="67" t="str">
        <f>IF(ISNUMBER('KN 2019'!BO13),'KN 2019'!BO13,"")</f>
        <v/>
      </c>
      <c r="D22" s="67" t="str">
        <f>IF(ISNUMBER('KN 2019'!BP13),'KN 2019'!BP13,"")</f>
        <v/>
      </c>
      <c r="E22" s="67" t="str">
        <f>IF(ISNUMBER('KN 2019'!BQ13),'KN 2019'!BQ13,"")</f>
        <v/>
      </c>
      <c r="F22" s="67">
        <f>IF(ISNUMBER('KN 2019'!BR13),'KN 2019'!BR13,"")</f>
        <v>9.3000000000000007</v>
      </c>
      <c r="G22" s="67" t="str">
        <f>IF(ISNUMBER('KN 2019'!BS13),'KN 2019'!BS13,"")</f>
        <v/>
      </c>
      <c r="H22" s="67" t="str">
        <f>IF(ISNUMBER('KN 2019'!BT13),'KN 2019'!BT13,"")</f>
        <v/>
      </c>
      <c r="I22" s="67" t="str">
        <f>IF(ISNUMBER('KN 2019'!BU13),'KN 2019'!BU13,"")</f>
        <v/>
      </c>
      <c r="J22" s="67" t="str">
        <f>IF(ISNUMBER('KN 2019'!BV13),'KN 2019'!BV13,"")</f>
        <v/>
      </c>
      <c r="K22" s="67" t="str">
        <f>IF(ISNUMBER('KN 2019'!BW13),'KN 2019'!BW13,"")</f>
        <v/>
      </c>
      <c r="L22" s="67" t="str">
        <f>IF(ISNUMBER('KN 2019'!BX13),'KN 2019'!BX13,"")</f>
        <v/>
      </c>
      <c r="M22" s="67">
        <f>IF(ISNUMBER('KN 2019'!BY13),'KN 2019'!BY13,"")</f>
        <v>19.02</v>
      </c>
      <c r="N22" s="67" t="str">
        <f>IF(ISNUMBER('KN 2019'!BZ13),'KN 2019'!BZ13,"")</f>
        <v/>
      </c>
      <c r="O22" s="97" t="str">
        <f>IF(ISNUMBER('KN 2019'!CA13),'KN 2019'!CA13,"")</f>
        <v/>
      </c>
      <c r="P22" s="100">
        <f>IF(ISNUMBER('KN 2019'!CB13),'KN 2019'!CB13,"")</f>
        <v>13.64</v>
      </c>
    </row>
    <row r="23" spans="1:16" s="37" customFormat="1" x14ac:dyDescent="0.25">
      <c r="A23" s="39" t="s">
        <v>26</v>
      </c>
      <c r="B23" s="61">
        <f>IF(ISNUMBER('KN 2019'!CD13),'KN 2019'!CD13,"")</f>
        <v>40000</v>
      </c>
      <c r="C23" s="61" t="str">
        <f>IF(ISNUMBER('KN 2019'!CE13),'KN 2019'!CE13,"")</f>
        <v/>
      </c>
      <c r="D23" s="61" t="str">
        <f>IF(ISNUMBER('KN 2019'!CF13),'KN 2019'!CF13,"")</f>
        <v/>
      </c>
      <c r="E23" s="61" t="str">
        <f>IF(ISNUMBER('KN 2019'!CG13),'KN 2019'!CG13,"")</f>
        <v/>
      </c>
      <c r="F23" s="61">
        <f>IF(ISNUMBER('KN 2019'!CH13),'KN 2019'!CH13,"")</f>
        <v>37400</v>
      </c>
      <c r="G23" s="61" t="str">
        <f>IF(ISNUMBER('KN 2019'!CI13),'KN 2019'!CI13,"")</f>
        <v/>
      </c>
      <c r="H23" s="61" t="str">
        <f>IF(ISNUMBER('KN 2019'!CJ13),'KN 2019'!CJ13,"")</f>
        <v/>
      </c>
      <c r="I23" s="61" t="str">
        <f>IF(ISNUMBER('KN 2019'!CK13),'KN 2019'!CK13,"")</f>
        <v/>
      </c>
      <c r="J23" s="61" t="str">
        <f>IF(ISNUMBER('KN 2019'!CL13),'KN 2019'!CL13,"")</f>
        <v/>
      </c>
      <c r="K23" s="61" t="str">
        <f>IF(ISNUMBER('KN 2019'!CM13),'KN 2019'!CM13,"")</f>
        <v/>
      </c>
      <c r="L23" s="61" t="str">
        <f>IF(ISNUMBER('KN 2019'!CN13),'KN 2019'!CN13,"")</f>
        <v/>
      </c>
      <c r="M23" s="61">
        <f>IF(ISNUMBER('KN 2019'!CO13),'KN 2019'!CO13,"")</f>
        <v>39583</v>
      </c>
      <c r="N23" s="61" t="str">
        <f>IF(ISNUMBER('KN 2019'!CP13),'KN 2019'!CP13,"")</f>
        <v/>
      </c>
      <c r="O23" s="98" t="str">
        <f>IF(ISNUMBER('KN 2019'!CQ13),'KN 2019'!CQ13,"")</f>
        <v/>
      </c>
      <c r="P23" s="101">
        <f>IF(ISNUMBER('KN 2019'!CR13),'KN 2019'!CR13,"")</f>
        <v>38994.333333333336</v>
      </c>
    </row>
    <row r="24" spans="1:16" x14ac:dyDescent="0.25">
      <c r="A24" s="40" t="s">
        <v>27</v>
      </c>
      <c r="B24" s="67">
        <f>IF(ISNUMBER('KN 2019'!CT13),'KN 2019'!CT13,"")</f>
        <v>35.4</v>
      </c>
      <c r="C24" s="67" t="str">
        <f>IF(ISNUMBER('KN 2019'!CU13),'KN 2019'!CU13,"")</f>
        <v/>
      </c>
      <c r="D24" s="67" t="str">
        <f>IF(ISNUMBER('KN 2019'!CV13),'KN 2019'!CV13,"")</f>
        <v/>
      </c>
      <c r="E24" s="67" t="str">
        <f>IF(ISNUMBER('KN 2019'!CW13),'KN 2019'!CW13,"")</f>
        <v/>
      </c>
      <c r="F24" s="67">
        <f>IF(ISNUMBER('KN 2019'!CX13),'KN 2019'!CX13,"")</f>
        <v>44.133000000000003</v>
      </c>
      <c r="G24" s="67" t="str">
        <f>IF(ISNUMBER('KN 2019'!CY13),'KN 2019'!CY13,"")</f>
        <v/>
      </c>
      <c r="H24" s="67" t="str">
        <f>IF(ISNUMBER('KN 2019'!CZ13),'KN 2019'!CZ13,"")</f>
        <v/>
      </c>
      <c r="I24" s="67" t="str">
        <f>IF(ISNUMBER('KN 2019'!DA13),'KN 2019'!DA13,"")</f>
        <v/>
      </c>
      <c r="J24" s="67" t="str">
        <f>IF(ISNUMBER('KN 2019'!DB13),'KN 2019'!DB13,"")</f>
        <v/>
      </c>
      <c r="K24" s="67" t="str">
        <f>IF(ISNUMBER('KN 2019'!DC13),'KN 2019'!DC13,"")</f>
        <v/>
      </c>
      <c r="L24" s="67" t="str">
        <f>IF(ISNUMBER('KN 2019'!DD13),'KN 2019'!DD13,"")</f>
        <v/>
      </c>
      <c r="M24" s="67">
        <f>IF(ISNUMBER('KN 2019'!DE13),'KN 2019'!DE13,"")</f>
        <v>40.200000000000003</v>
      </c>
      <c r="N24" s="67" t="str">
        <f>IF(ISNUMBER('KN 2019'!DF13),'KN 2019'!DF13,"")</f>
        <v/>
      </c>
      <c r="O24" s="97" t="str">
        <f>IF(ISNUMBER('KN 2019'!DG13),'KN 2019'!DG13,"")</f>
        <v/>
      </c>
      <c r="P24" s="100">
        <f>IF(ISNUMBER('KN 2019'!DH13),'KN 2019'!DH13,"")</f>
        <v>39.911000000000001</v>
      </c>
    </row>
    <row r="25" spans="1:16" s="37" customFormat="1" ht="15.75" thickBot="1" x14ac:dyDescent="0.3">
      <c r="A25" s="41" t="s">
        <v>28</v>
      </c>
      <c r="B25" s="68">
        <f>IF(ISNUMBER('KN 2019'!DJ13),'KN 2019'!DJ13,"")</f>
        <v>24370</v>
      </c>
      <c r="C25" s="68" t="str">
        <f>IF(ISNUMBER('KN 2019'!DK13),'KN 2019'!DK13,"")</f>
        <v/>
      </c>
      <c r="D25" s="68" t="str">
        <f>IF(ISNUMBER('KN 2019'!DL13),'KN 2019'!DL13,"")</f>
        <v/>
      </c>
      <c r="E25" s="68" t="str">
        <f>IF(ISNUMBER('KN 2019'!DM13),'KN 2019'!DM13,"")</f>
        <v/>
      </c>
      <c r="F25" s="68">
        <f>IF(ISNUMBER('KN 2019'!DN13),'KN 2019'!DN13,"")</f>
        <v>20200</v>
      </c>
      <c r="G25" s="68" t="str">
        <f>IF(ISNUMBER('KN 2019'!DO13),'KN 2019'!DO13,"")</f>
        <v/>
      </c>
      <c r="H25" s="68" t="str">
        <f>IF(ISNUMBER('KN 2019'!DP13),'KN 2019'!DP13,"")</f>
        <v/>
      </c>
      <c r="I25" s="68" t="str">
        <f>IF(ISNUMBER('KN 2019'!DQ13),'KN 2019'!DQ13,"")</f>
        <v/>
      </c>
      <c r="J25" s="68" t="str">
        <f>IF(ISNUMBER('KN 2019'!DR13),'KN 2019'!DR13,"")</f>
        <v/>
      </c>
      <c r="K25" s="68" t="str">
        <f>IF(ISNUMBER('KN 2019'!DS13),'KN 2019'!DS13,"")</f>
        <v/>
      </c>
      <c r="L25" s="68" t="str">
        <f>IF(ISNUMBER('KN 2019'!DT13),'KN 2019'!DT13,"")</f>
        <v/>
      </c>
      <c r="M25" s="68">
        <f>IF(ISNUMBER('KN 2019'!DU13),'KN 2019'!DU13,"")</f>
        <v>21002</v>
      </c>
      <c r="N25" s="68" t="str">
        <f>IF(ISNUMBER('KN 2019'!DV13),'KN 2019'!DV13,"")</f>
        <v/>
      </c>
      <c r="O25" s="99" t="str">
        <f>IF(ISNUMBER('KN 2019'!DW13),'KN 2019'!DW13,"")</f>
        <v/>
      </c>
      <c r="P25" s="102">
        <f>IF(ISNUMBER('KN 2019'!DX13),'KN 2019'!DX13,"")</f>
        <v>21857.333333333332</v>
      </c>
    </row>
    <row r="26" spans="1:16" s="38" customFormat="1" ht="19.5" thickBot="1" x14ac:dyDescent="0.35">
      <c r="A26" s="108" t="str">
        <f>'KN 2019'!A14</f>
        <v>69-41-L/52 Vlasová kosmetika</v>
      </c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10"/>
    </row>
    <row r="27" spans="1:16" s="37" customFormat="1" x14ac:dyDescent="0.25">
      <c r="A27" s="48" t="s">
        <v>37</v>
      </c>
      <c r="B27" s="65">
        <f>IF(ISNUMBER('KN 2019'!B14),'KN 2019'!B14,"")</f>
        <v>40517.63170900465</v>
      </c>
      <c r="C27" s="65" t="str">
        <f>IF(ISNUMBER('KN 2019'!C14),'KN 2019'!C14,"")</f>
        <v/>
      </c>
      <c r="D27" s="65">
        <f>IF(ISNUMBER('KN 2019'!D14),'KN 2019'!D14,"")</f>
        <v>42600.474307677432</v>
      </c>
      <c r="E27" s="65" t="str">
        <f>IF(ISNUMBER('KN 2019'!E14),'KN 2019'!E14,"")</f>
        <v/>
      </c>
      <c r="F27" s="65">
        <f>IF(ISNUMBER('KN 2019'!F14),'KN 2019'!F14,"")</f>
        <v>70391.021254130581</v>
      </c>
      <c r="G27" s="65" t="str">
        <f>IF(ISNUMBER('KN 2019'!G14),'KN 2019'!G14,"")</f>
        <v/>
      </c>
      <c r="H27" s="65">
        <f>IF(ISNUMBER('KN 2019'!H14),'KN 2019'!H14,"")</f>
        <v>58408.223288219255</v>
      </c>
      <c r="I27" s="65" t="str">
        <f>IF(ISNUMBER('KN 2019'!I14),'KN 2019'!I14,"")</f>
        <v/>
      </c>
      <c r="J27" s="65">
        <f>IF(ISNUMBER('KN 2019'!J14),'KN 2019'!J14,"")</f>
        <v>40203.404417364814</v>
      </c>
      <c r="K27" s="65" t="str">
        <f>IF(ISNUMBER('KN 2019'!K14),'KN 2019'!K14,"")</f>
        <v/>
      </c>
      <c r="L27" s="65" t="str">
        <f>IF(ISNUMBER('KN 2019'!L14),'KN 2019'!L14,"")</f>
        <v/>
      </c>
      <c r="M27" s="65">
        <f>IF(ISNUMBER('KN 2019'!M14),'KN 2019'!M14,"")</f>
        <v>53782.705909623844</v>
      </c>
      <c r="N27" s="65">
        <f>IF(ISNUMBER('KN 2019'!N14),'KN 2019'!N14,"")</f>
        <v>73569.230769230766</v>
      </c>
      <c r="O27" s="95" t="str">
        <f>IF(ISNUMBER('KN 2019'!O14),'KN 2019'!O14,"")</f>
        <v/>
      </c>
      <c r="P27" s="88">
        <f>IF(ISNUMBER('KN 2019'!P14),'KN 2019'!P14,"")</f>
        <v>54210.384522178756</v>
      </c>
    </row>
    <row r="28" spans="1:16" s="37" customFormat="1" x14ac:dyDescent="0.25">
      <c r="A28" s="39" t="s">
        <v>38</v>
      </c>
      <c r="B28" s="66">
        <f>IF(ISNUMBER('KN 2019'!R14),'KN 2019'!R14,"")</f>
        <v>820</v>
      </c>
      <c r="C28" s="66" t="str">
        <f>IF(ISNUMBER('KN 2019'!S14),'KN 2019'!S14,"")</f>
        <v/>
      </c>
      <c r="D28" s="66">
        <f>IF(ISNUMBER('KN 2019'!T14),'KN 2019'!T14,"")</f>
        <v>750</v>
      </c>
      <c r="E28" s="66" t="str">
        <f>IF(ISNUMBER('KN 2019'!U14),'KN 2019'!U14,"")</f>
        <v/>
      </c>
      <c r="F28" s="66">
        <f>IF(ISNUMBER('KN 2019'!V14),'KN 2019'!V14,"")</f>
        <v>770</v>
      </c>
      <c r="G28" s="66" t="str">
        <f>IF(ISNUMBER('KN 2019'!W14),'KN 2019'!W14,"")</f>
        <v/>
      </c>
      <c r="H28" s="66">
        <f>IF(ISNUMBER('KN 2019'!X14),'KN 2019'!X14,"")</f>
        <v>730</v>
      </c>
      <c r="I28" s="66" t="str">
        <f>IF(ISNUMBER('KN 2019'!Y14),'KN 2019'!Y14,"")</f>
        <v/>
      </c>
      <c r="J28" s="66">
        <f>IF(ISNUMBER('KN 2019'!Z14),'KN 2019'!Z14,"")</f>
        <v>619</v>
      </c>
      <c r="K28" s="66" t="str">
        <f>IF(ISNUMBER('KN 2019'!AA14),'KN 2019'!AA14,"")</f>
        <v/>
      </c>
      <c r="L28" s="66" t="str">
        <f>IF(ISNUMBER('KN 2019'!AB14),'KN 2019'!AB14,"")</f>
        <v/>
      </c>
      <c r="M28" s="66">
        <f>IF(ISNUMBER('KN 2019'!AC14),'KN 2019'!AC14,"")</f>
        <v>730</v>
      </c>
      <c r="N28" s="66">
        <f>IF(ISNUMBER('KN 2019'!AD14),'KN 2019'!AD14,"")</f>
        <v>570</v>
      </c>
      <c r="O28" s="96" t="str">
        <f>IF(ISNUMBER('KN 2019'!AE14),'KN 2019'!AE14,"")</f>
        <v/>
      </c>
      <c r="P28" s="89">
        <f>IF(ISNUMBER('KN 2019'!AF14),'KN 2019'!AF14,"")</f>
        <v>712.71428571428567</v>
      </c>
    </row>
    <row r="29" spans="1:16" x14ac:dyDescent="0.25">
      <c r="A29" s="40" t="s">
        <v>25</v>
      </c>
      <c r="B29" s="67">
        <f>IF(ISNUMBER('KN 2019'!BN14),'KN 2019'!BN14,"")</f>
        <v>15.1</v>
      </c>
      <c r="C29" s="67" t="str">
        <f>IF(ISNUMBER('KN 2019'!BO14),'KN 2019'!BO14,"")</f>
        <v/>
      </c>
      <c r="D29" s="67">
        <f>IF(ISNUMBER('KN 2019'!BP14),'KN 2019'!BP14,"")</f>
        <v>12.283994245600002</v>
      </c>
      <c r="E29" s="67" t="str">
        <f>IF(ISNUMBER('KN 2019'!BQ14),'KN 2019'!BQ14,"")</f>
        <v/>
      </c>
      <c r="F29" s="67">
        <f>IF(ISNUMBER('KN 2019'!BR14),'KN 2019'!BR14,"")</f>
        <v>7.71</v>
      </c>
      <c r="G29" s="67" t="str">
        <f>IF(ISNUMBER('KN 2019'!BS14),'KN 2019'!BS14,"")</f>
        <v/>
      </c>
      <c r="H29" s="67">
        <f>IF(ISNUMBER('KN 2019'!BT14),'KN 2019'!BT14,"")</f>
        <v>8.7188094209300253</v>
      </c>
      <c r="I29" s="67" t="str">
        <f>IF(ISNUMBER('KN 2019'!BU14),'KN 2019'!BU14,"")</f>
        <v/>
      </c>
      <c r="J29" s="67">
        <f>IF(ISNUMBER('KN 2019'!BV14),'KN 2019'!BV14,"")</f>
        <v>13.13</v>
      </c>
      <c r="K29" s="67" t="str">
        <f>IF(ISNUMBER('KN 2019'!BW14),'KN 2019'!BW14,"")</f>
        <v/>
      </c>
      <c r="L29" s="67" t="str">
        <f>IF(ISNUMBER('KN 2019'!BX14),'KN 2019'!BX14,"")</f>
        <v/>
      </c>
      <c r="M29" s="67">
        <f>IF(ISNUMBER('KN 2019'!BY14),'KN 2019'!BY14,"")</f>
        <v>9.85</v>
      </c>
      <c r="N29" s="67">
        <f>IF(ISNUMBER('KN 2019'!BZ14),'KN 2019'!BZ14,"")</f>
        <v>6.5</v>
      </c>
      <c r="O29" s="97" t="str">
        <f>IF(ISNUMBER('KN 2019'!CA14),'KN 2019'!CA14,"")</f>
        <v/>
      </c>
      <c r="P29" s="100">
        <f>IF(ISNUMBER('KN 2019'!CB14),'KN 2019'!CB14,"")</f>
        <v>10.470400523790005</v>
      </c>
    </row>
    <row r="30" spans="1:16" s="37" customFormat="1" x14ac:dyDescent="0.25">
      <c r="A30" s="39" t="s">
        <v>26</v>
      </c>
      <c r="B30" s="61">
        <f>IF(ISNUMBER('KN 2019'!CD14),'KN 2019'!CD14,"")</f>
        <v>40000</v>
      </c>
      <c r="C30" s="61" t="str">
        <f>IF(ISNUMBER('KN 2019'!CE14),'KN 2019'!CE14,"")</f>
        <v/>
      </c>
      <c r="D30" s="61">
        <f>IF(ISNUMBER('KN 2019'!CF14),'KN 2019'!CF14,"")</f>
        <v>39099</v>
      </c>
      <c r="E30" s="61" t="str">
        <f>IF(ISNUMBER('KN 2019'!CG14),'KN 2019'!CG14,"")</f>
        <v/>
      </c>
      <c r="F30" s="61">
        <f>IF(ISNUMBER('KN 2019'!CH14),'KN 2019'!CH14,"")</f>
        <v>37400</v>
      </c>
      <c r="G30" s="61" t="str">
        <f>IF(ISNUMBER('KN 2019'!CI14),'KN 2019'!CI14,"")</f>
        <v/>
      </c>
      <c r="H30" s="61">
        <f>IF(ISNUMBER('KN 2019'!CJ14),'KN 2019'!CJ14,"")</f>
        <v>38450</v>
      </c>
      <c r="I30" s="61" t="str">
        <f>IF(ISNUMBER('KN 2019'!CK14),'KN 2019'!CK14,"")</f>
        <v/>
      </c>
      <c r="J30" s="61">
        <f>IF(ISNUMBER('KN 2019'!CL14),'KN 2019'!CL14,"")</f>
        <v>38058</v>
      </c>
      <c r="K30" s="61" t="str">
        <f>IF(ISNUMBER('KN 2019'!CM14),'KN 2019'!CM14,"")</f>
        <v/>
      </c>
      <c r="L30" s="61" t="str">
        <f>IF(ISNUMBER('KN 2019'!CN14),'KN 2019'!CN14,"")</f>
        <v/>
      </c>
      <c r="M30" s="61">
        <f>IF(ISNUMBER('KN 2019'!CO14),'KN 2019'!CO14,"")</f>
        <v>39583</v>
      </c>
      <c r="N30" s="61">
        <f>IF(ISNUMBER('KN 2019'!CP14),'KN 2019'!CP14,"")</f>
        <v>37003</v>
      </c>
      <c r="O30" s="98" t="str">
        <f>IF(ISNUMBER('KN 2019'!CQ14),'KN 2019'!CQ14,"")</f>
        <v/>
      </c>
      <c r="P30" s="101">
        <f>IF(ISNUMBER('KN 2019'!CR14),'KN 2019'!CR14,"")</f>
        <v>38513.285714285717</v>
      </c>
    </row>
    <row r="31" spans="1:16" x14ac:dyDescent="0.25">
      <c r="A31" s="40" t="s">
        <v>27</v>
      </c>
      <c r="B31" s="67">
        <f>IF(ISNUMBER('KN 2019'!CT14),'KN 2019'!CT14,"")</f>
        <v>33.5</v>
      </c>
      <c r="C31" s="67" t="str">
        <f>IF(ISNUMBER('KN 2019'!CU14),'KN 2019'!CU14,"")</f>
        <v/>
      </c>
      <c r="D31" s="67">
        <f>IF(ISNUMBER('KN 2019'!CV14),'KN 2019'!CV14,"")</f>
        <v>57.38767397642161</v>
      </c>
      <c r="E31" s="67" t="str">
        <f>IF(ISNUMBER('KN 2019'!CW14),'KN 2019'!CW14,"")</f>
        <v/>
      </c>
      <c r="F31" s="67">
        <f>IF(ISNUMBER('KN 2019'!CX14),'KN 2019'!CX14,"")</f>
        <v>19.899999999999999</v>
      </c>
      <c r="G31" s="67" t="str">
        <f>IF(ISNUMBER('KN 2019'!CY14),'KN 2019'!CY14,"")</f>
        <v/>
      </c>
      <c r="H31" s="67">
        <f>IF(ISNUMBER('KN 2019'!CZ14),'KN 2019'!CZ14,"")</f>
        <v>48.890757708000002</v>
      </c>
      <c r="I31" s="67" t="str">
        <f>IF(ISNUMBER('KN 2019'!DA14),'KN 2019'!DA14,"")</f>
        <v/>
      </c>
      <c r="J31" s="67">
        <f>IF(ISNUMBER('KN 2019'!DB14),'KN 2019'!DB14,"")</f>
        <v>52</v>
      </c>
      <c r="K31" s="67" t="str">
        <f>IF(ISNUMBER('KN 2019'!DC14),'KN 2019'!DC14,"")</f>
        <v/>
      </c>
      <c r="L31" s="67" t="str">
        <f>IF(ISNUMBER('KN 2019'!DD14),'KN 2019'!DD14,"")</f>
        <v/>
      </c>
      <c r="M31" s="67">
        <f>IF(ISNUMBER('KN 2019'!DE14),'KN 2019'!DE14,"")</f>
        <v>45.33</v>
      </c>
      <c r="N31" s="67">
        <f>IF(ISNUMBER('KN 2019'!DF14),'KN 2019'!DF14,"")</f>
        <v>50</v>
      </c>
      <c r="O31" s="97" t="str">
        <f>IF(ISNUMBER('KN 2019'!DG14),'KN 2019'!DG14,"")</f>
        <v/>
      </c>
      <c r="P31" s="100">
        <f>IF(ISNUMBER('KN 2019'!DH14),'KN 2019'!DH14,"")</f>
        <v>43.858347383488805</v>
      </c>
    </row>
    <row r="32" spans="1:16" s="37" customFormat="1" ht="15.75" thickBot="1" x14ac:dyDescent="0.3">
      <c r="A32" s="41" t="s">
        <v>28</v>
      </c>
      <c r="B32" s="68">
        <f>IF(ISNUMBER('KN 2019'!DJ14),'KN 2019'!DJ14,"")</f>
        <v>24370</v>
      </c>
      <c r="C32" s="68" t="str">
        <f>IF(ISNUMBER('KN 2019'!DK14),'KN 2019'!DK14,"")</f>
        <v/>
      </c>
      <c r="D32" s="68">
        <f>IF(ISNUMBER('KN 2019'!DL14),'KN 2019'!DL14,"")</f>
        <v>21068</v>
      </c>
      <c r="E32" s="68" t="str">
        <f>IF(ISNUMBER('KN 2019'!DM14),'KN 2019'!DM14,"")</f>
        <v/>
      </c>
      <c r="F32" s="68">
        <f>IF(ISNUMBER('KN 2019'!DN14),'KN 2019'!DN14,"")</f>
        <v>20200</v>
      </c>
      <c r="G32" s="68" t="str">
        <f>IF(ISNUMBER('KN 2019'!DO14),'KN 2019'!DO14,"")</f>
        <v/>
      </c>
      <c r="H32" s="68">
        <f>IF(ISNUMBER('KN 2019'!DP14),'KN 2019'!DP14,"")</f>
        <v>22360</v>
      </c>
      <c r="I32" s="68" t="str">
        <f>IF(ISNUMBER('KN 2019'!DQ14),'KN 2019'!DQ14,"")</f>
        <v/>
      </c>
      <c r="J32" s="68">
        <f>IF(ISNUMBER('KN 2019'!DR14),'KN 2019'!DR14,"")</f>
        <v>23490</v>
      </c>
      <c r="K32" s="68" t="str">
        <f>IF(ISNUMBER('KN 2019'!DS14),'KN 2019'!DS14,"")</f>
        <v/>
      </c>
      <c r="L32" s="68" t="str">
        <f>IF(ISNUMBER('KN 2019'!DT14),'KN 2019'!DT14,"")</f>
        <v/>
      </c>
      <c r="M32" s="68">
        <f>IF(ISNUMBER('KN 2019'!DU14),'KN 2019'!DU14,"")</f>
        <v>21002</v>
      </c>
      <c r="N32" s="68">
        <f>IF(ISNUMBER('KN 2019'!DV14),'KN 2019'!DV14,"")</f>
        <v>21900</v>
      </c>
      <c r="O32" s="99" t="str">
        <f>IF(ISNUMBER('KN 2019'!DW14),'KN 2019'!DW14,"")</f>
        <v/>
      </c>
      <c r="P32" s="102">
        <f>IF(ISNUMBER('KN 2019'!DX14),'KN 2019'!DX14,"")</f>
        <v>22055.714285714286</v>
      </c>
    </row>
    <row r="33" spans="1:16" s="38" customFormat="1" ht="19.5" thickBot="1" x14ac:dyDescent="0.35">
      <c r="A33" s="108" t="str">
        <f>'KN 2019'!A15</f>
        <v>37-42-L/51 Logistické a finanční služby</v>
      </c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10"/>
    </row>
    <row r="34" spans="1:16" s="37" customFormat="1" x14ac:dyDescent="0.25">
      <c r="A34" s="48" t="s">
        <v>37</v>
      </c>
      <c r="B34" s="65" t="str">
        <f>IF(ISNUMBER('KN 2019'!B15),'KN 2019'!B15,"")</f>
        <v/>
      </c>
      <c r="C34" s="65" t="str">
        <f>IF(ISNUMBER('KN 2019'!C15),'KN 2019'!C15,"")</f>
        <v/>
      </c>
      <c r="D34" s="65">
        <f>IF(ISNUMBER('KN 2019'!D15),'KN 2019'!D15,"")</f>
        <v>42600.474307677432</v>
      </c>
      <c r="E34" s="65" t="str">
        <f>IF(ISNUMBER('KN 2019'!E15),'KN 2019'!E15,"")</f>
        <v/>
      </c>
      <c r="F34" s="65" t="str">
        <f>IF(ISNUMBER('KN 2019'!F15),'KN 2019'!F15,"")</f>
        <v/>
      </c>
      <c r="G34" s="65">
        <f>IF(ISNUMBER('KN 2019'!G15),'KN 2019'!G15,"")</f>
        <v>42438.11651890033</v>
      </c>
      <c r="H34" s="65">
        <f>IF(ISNUMBER('KN 2019'!H15),'KN 2019'!H15,"")</f>
        <v>62362.145370800732</v>
      </c>
      <c r="I34" s="65" t="str">
        <f>IF(ISNUMBER('KN 2019'!I15),'KN 2019'!I15,"")</f>
        <v/>
      </c>
      <c r="J34" s="65" t="str">
        <f>IF(ISNUMBER('KN 2019'!J15),'KN 2019'!J15,"")</f>
        <v/>
      </c>
      <c r="K34" s="65" t="str">
        <f>IF(ISNUMBER('KN 2019'!K15),'KN 2019'!K15,"")</f>
        <v/>
      </c>
      <c r="L34" s="65">
        <f>IF(ISNUMBER('KN 2019'!L15),'KN 2019'!L15,"")</f>
        <v>59739.396564362185</v>
      </c>
      <c r="M34" s="65" t="str">
        <f>IF(ISNUMBER('KN 2019'!M15),'KN 2019'!M15,"")</f>
        <v/>
      </c>
      <c r="N34" s="65" t="str">
        <f>IF(ISNUMBER('KN 2019'!N15),'KN 2019'!N15,"")</f>
        <v/>
      </c>
      <c r="O34" s="95" t="str">
        <f>IF(ISNUMBER('KN 2019'!O15),'KN 2019'!O15,"")</f>
        <v/>
      </c>
      <c r="P34" s="88">
        <f>IF(ISNUMBER('KN 2019'!P15),'KN 2019'!P15,"")</f>
        <v>51785.03319043517</v>
      </c>
    </row>
    <row r="35" spans="1:16" s="37" customFormat="1" x14ac:dyDescent="0.25">
      <c r="A35" s="39" t="s">
        <v>38</v>
      </c>
      <c r="B35" s="66" t="str">
        <f>IF(ISNUMBER('KN 2019'!R15),'KN 2019'!R15,"")</f>
        <v/>
      </c>
      <c r="C35" s="66" t="str">
        <f>IF(ISNUMBER('KN 2019'!S15),'KN 2019'!S15,"")</f>
        <v/>
      </c>
      <c r="D35" s="66">
        <f>IF(ISNUMBER('KN 2019'!T15),'KN 2019'!T15,"")</f>
        <v>750</v>
      </c>
      <c r="E35" s="66" t="str">
        <f>IF(ISNUMBER('KN 2019'!U15),'KN 2019'!U15,"")</f>
        <v/>
      </c>
      <c r="F35" s="66" t="str">
        <f>IF(ISNUMBER('KN 2019'!V15),'KN 2019'!V15,"")</f>
        <v/>
      </c>
      <c r="G35" s="66">
        <f>IF(ISNUMBER('KN 2019'!W15),'KN 2019'!W15,"")</f>
        <v>578</v>
      </c>
      <c r="H35" s="66">
        <f>IF(ISNUMBER('KN 2019'!X15),'KN 2019'!X15,"")</f>
        <v>730</v>
      </c>
      <c r="I35" s="66" t="str">
        <f>IF(ISNUMBER('KN 2019'!Y15),'KN 2019'!Y15,"")</f>
        <v/>
      </c>
      <c r="J35" s="66" t="str">
        <f>IF(ISNUMBER('KN 2019'!Z15),'KN 2019'!Z15,"")</f>
        <v/>
      </c>
      <c r="K35" s="66" t="str">
        <f>IF(ISNUMBER('KN 2019'!AA15),'KN 2019'!AA15,"")</f>
        <v/>
      </c>
      <c r="L35" s="66">
        <f>IF(ISNUMBER('KN 2019'!AB15),'KN 2019'!AB15,"")</f>
        <v>618</v>
      </c>
      <c r="M35" s="66" t="str">
        <f>IF(ISNUMBER('KN 2019'!AC15),'KN 2019'!AC15,"")</f>
        <v/>
      </c>
      <c r="N35" s="66" t="str">
        <f>IF(ISNUMBER('KN 2019'!AD15),'KN 2019'!AD15,"")</f>
        <v/>
      </c>
      <c r="O35" s="96" t="str">
        <f>IF(ISNUMBER('KN 2019'!AE15),'KN 2019'!AE15,"")</f>
        <v/>
      </c>
      <c r="P35" s="89">
        <f>IF(ISNUMBER('KN 2019'!AF15),'KN 2019'!AF15,"")</f>
        <v>669</v>
      </c>
    </row>
    <row r="36" spans="1:16" x14ac:dyDescent="0.25">
      <c r="A36" s="40" t="s">
        <v>25</v>
      </c>
      <c r="B36" s="67" t="str">
        <f>IF(ISNUMBER('KN 2019'!BN15),'KN 2019'!BN15,"")</f>
        <v/>
      </c>
      <c r="C36" s="67" t="str">
        <f>IF(ISNUMBER('KN 2019'!BO15),'KN 2019'!BO15,"")</f>
        <v/>
      </c>
      <c r="D36" s="67">
        <f>IF(ISNUMBER('KN 2019'!BP15),'KN 2019'!BP15,"")</f>
        <v>12.283994245600002</v>
      </c>
      <c r="E36" s="67" t="str">
        <f>IF(ISNUMBER('KN 2019'!BQ15),'KN 2019'!BQ15,"")</f>
        <v/>
      </c>
      <c r="F36" s="67" t="str">
        <f>IF(ISNUMBER('KN 2019'!BR15),'KN 2019'!BR15,"")</f>
        <v/>
      </c>
      <c r="G36" s="67">
        <f>IF(ISNUMBER('KN 2019'!BS15),'KN 2019'!BS15,"")</f>
        <v>12.35</v>
      </c>
      <c r="H36" s="67">
        <f>IF(ISNUMBER('KN 2019'!BT15),'KN 2019'!BT15,"")</f>
        <v>7.9767947788252433</v>
      </c>
      <c r="I36" s="67" t="str">
        <f>IF(ISNUMBER('KN 2019'!BU15),'KN 2019'!BU15,"")</f>
        <v/>
      </c>
      <c r="J36" s="67" t="str">
        <f>IF(ISNUMBER('KN 2019'!BV15),'KN 2019'!BV15,"")</f>
        <v/>
      </c>
      <c r="K36" s="67" t="str">
        <f>IF(ISNUMBER('KN 2019'!BW15),'KN 2019'!BW15,"")</f>
        <v/>
      </c>
      <c r="L36" s="67">
        <f>IF(ISNUMBER('KN 2019'!BX15),'KN 2019'!BX15,"")</f>
        <v>8.9086593749999992</v>
      </c>
      <c r="M36" s="67" t="str">
        <f>IF(ISNUMBER('KN 2019'!BY15),'KN 2019'!BY15,"")</f>
        <v/>
      </c>
      <c r="N36" s="67" t="str">
        <f>IF(ISNUMBER('KN 2019'!BZ15),'KN 2019'!BZ15,"")</f>
        <v/>
      </c>
      <c r="O36" s="97" t="str">
        <f>IF(ISNUMBER('KN 2019'!CA15),'KN 2019'!CA15,"")</f>
        <v/>
      </c>
      <c r="P36" s="100">
        <f>IF(ISNUMBER('KN 2019'!CB15),'KN 2019'!CB15,"")</f>
        <v>10.379862099856311</v>
      </c>
    </row>
    <row r="37" spans="1:16" s="37" customFormat="1" x14ac:dyDescent="0.25">
      <c r="A37" s="39" t="s">
        <v>26</v>
      </c>
      <c r="B37" s="61" t="str">
        <f>IF(ISNUMBER('KN 2019'!CD15),'KN 2019'!CD15,"")</f>
        <v/>
      </c>
      <c r="C37" s="61" t="str">
        <f>IF(ISNUMBER('KN 2019'!CE15),'KN 2019'!CE15,"")</f>
        <v/>
      </c>
      <c r="D37" s="61">
        <f>IF(ISNUMBER('KN 2019'!CF15),'KN 2019'!CF15,"")</f>
        <v>39099</v>
      </c>
      <c r="E37" s="61" t="str">
        <f>IF(ISNUMBER('KN 2019'!CG15),'KN 2019'!CG15,"")</f>
        <v/>
      </c>
      <c r="F37" s="61" t="str">
        <f>IF(ISNUMBER('KN 2019'!CH15),'KN 2019'!CH15,"")</f>
        <v/>
      </c>
      <c r="G37" s="61">
        <f>IF(ISNUMBER('KN 2019'!CI15),'KN 2019'!CI15,"")</f>
        <v>36165</v>
      </c>
      <c r="H37" s="61">
        <f>IF(ISNUMBER('KN 2019'!CJ15),'KN 2019'!CJ15,"")</f>
        <v>38450</v>
      </c>
      <c r="I37" s="61" t="str">
        <f>IF(ISNUMBER('KN 2019'!CK15),'KN 2019'!CK15,"")</f>
        <v/>
      </c>
      <c r="J37" s="61" t="str">
        <f>IF(ISNUMBER('KN 2019'!CL15),'KN 2019'!CL15,"")</f>
        <v/>
      </c>
      <c r="K37" s="61" t="str">
        <f>IF(ISNUMBER('KN 2019'!CM15),'KN 2019'!CM15,"")</f>
        <v/>
      </c>
      <c r="L37" s="61">
        <f>IF(ISNUMBER('KN 2019'!CN15),'KN 2019'!CN15,"")</f>
        <v>39514</v>
      </c>
      <c r="M37" s="61" t="str">
        <f>IF(ISNUMBER('KN 2019'!CO15),'KN 2019'!CO15,"")</f>
        <v/>
      </c>
      <c r="N37" s="61" t="str">
        <f>IF(ISNUMBER('KN 2019'!CP15),'KN 2019'!CP15,"")</f>
        <v/>
      </c>
      <c r="O37" s="98" t="str">
        <f>IF(ISNUMBER('KN 2019'!CQ15),'KN 2019'!CQ15,"")</f>
        <v/>
      </c>
      <c r="P37" s="101">
        <f>IF(ISNUMBER('KN 2019'!CR15),'KN 2019'!CR15,"")</f>
        <v>38307</v>
      </c>
    </row>
    <row r="38" spans="1:16" x14ac:dyDescent="0.25">
      <c r="A38" s="40" t="s">
        <v>27</v>
      </c>
      <c r="B38" s="67" t="str">
        <f>IF(ISNUMBER('KN 2019'!CT15),'KN 2019'!CT15,"")</f>
        <v/>
      </c>
      <c r="C38" s="67" t="str">
        <f>IF(ISNUMBER('KN 2019'!CU15),'KN 2019'!CU15,"")</f>
        <v/>
      </c>
      <c r="D38" s="67">
        <f>IF(ISNUMBER('KN 2019'!CV15),'KN 2019'!CV15,"")</f>
        <v>57.38767397642161</v>
      </c>
      <c r="E38" s="67" t="str">
        <f>IF(ISNUMBER('KN 2019'!CW15),'KN 2019'!CW15,"")</f>
        <v/>
      </c>
      <c r="F38" s="67" t="str">
        <f>IF(ISNUMBER('KN 2019'!CX15),'KN 2019'!CX15,"")</f>
        <v/>
      </c>
      <c r="G38" s="67">
        <f>IF(ISNUMBER('KN 2019'!CY15),'KN 2019'!CY15,"")</f>
        <v>32.07</v>
      </c>
      <c r="H38" s="67">
        <f>IF(ISNUMBER('KN 2019'!CZ15),'KN 2019'!CZ15,"")</f>
        <v>59.3711917344</v>
      </c>
      <c r="I38" s="67" t="str">
        <f>IF(ISNUMBER('KN 2019'!DA15),'KN 2019'!DA15,"")</f>
        <v/>
      </c>
      <c r="J38" s="67" t="str">
        <f>IF(ISNUMBER('KN 2019'!DB15),'KN 2019'!DB15,"")</f>
        <v/>
      </c>
      <c r="K38" s="67" t="str">
        <f>IF(ISNUMBER('KN 2019'!DC15),'KN 2019'!DC15,"")</f>
        <v/>
      </c>
      <c r="L38" s="67">
        <f>IF(ISNUMBER('KN 2019'!DD15),'KN 2019'!DD15,"")</f>
        <v>42.22</v>
      </c>
      <c r="M38" s="67" t="str">
        <f>IF(ISNUMBER('KN 2019'!DE15),'KN 2019'!DE15,"")</f>
        <v/>
      </c>
      <c r="N38" s="67" t="str">
        <f>IF(ISNUMBER('KN 2019'!DF15),'KN 2019'!DF15,"")</f>
        <v/>
      </c>
      <c r="O38" s="97" t="str">
        <f>IF(ISNUMBER('KN 2019'!DG15),'KN 2019'!DG15,"")</f>
        <v/>
      </c>
      <c r="P38" s="100">
        <f>IF(ISNUMBER('KN 2019'!DH15),'KN 2019'!DH15,"")</f>
        <v>47.762216427705404</v>
      </c>
    </row>
    <row r="39" spans="1:16" s="37" customFormat="1" ht="15.75" thickBot="1" x14ac:dyDescent="0.3">
      <c r="A39" s="41" t="s">
        <v>28</v>
      </c>
      <c r="B39" s="68" t="str">
        <f>IF(ISNUMBER('KN 2019'!DJ15),'KN 2019'!DJ15,"")</f>
        <v/>
      </c>
      <c r="C39" s="68" t="str">
        <f>IF(ISNUMBER('KN 2019'!DK15),'KN 2019'!DK15,"")</f>
        <v/>
      </c>
      <c r="D39" s="68">
        <f>IF(ISNUMBER('KN 2019'!DL15),'KN 2019'!DL15,"")</f>
        <v>21068</v>
      </c>
      <c r="E39" s="68" t="str">
        <f>IF(ISNUMBER('KN 2019'!DM15),'KN 2019'!DM15,"")</f>
        <v/>
      </c>
      <c r="F39" s="68" t="str">
        <f>IF(ISNUMBER('KN 2019'!DN15),'KN 2019'!DN15,"")</f>
        <v/>
      </c>
      <c r="G39" s="68">
        <f>IF(ISNUMBER('KN 2019'!DO15),'KN 2019'!DO15,"")</f>
        <v>19504</v>
      </c>
      <c r="H39" s="68">
        <f>IF(ISNUMBER('KN 2019'!DP15),'KN 2019'!DP15,"")</f>
        <v>22360</v>
      </c>
      <c r="I39" s="68" t="str">
        <f>IF(ISNUMBER('KN 2019'!DQ15),'KN 2019'!DQ15,"")</f>
        <v/>
      </c>
      <c r="J39" s="68" t="str">
        <f>IF(ISNUMBER('KN 2019'!DR15),'KN 2019'!DR15,"")</f>
        <v/>
      </c>
      <c r="K39" s="68" t="str">
        <f>IF(ISNUMBER('KN 2019'!DS15),'KN 2019'!DS15,"")</f>
        <v/>
      </c>
      <c r="L39" s="68">
        <f>IF(ISNUMBER('KN 2019'!DT15),'KN 2019'!DT15,"")</f>
        <v>22918</v>
      </c>
      <c r="M39" s="68" t="str">
        <f>IF(ISNUMBER('KN 2019'!DU15),'KN 2019'!DU15,"")</f>
        <v/>
      </c>
      <c r="N39" s="68" t="str">
        <f>IF(ISNUMBER('KN 2019'!DV15),'KN 2019'!DV15,"")</f>
        <v/>
      </c>
      <c r="O39" s="99" t="str">
        <f>IF(ISNUMBER('KN 2019'!DW15),'KN 2019'!DW15,"")</f>
        <v/>
      </c>
      <c r="P39" s="102">
        <f>IF(ISNUMBER('KN 2019'!DX15),'KN 2019'!DX15,"")</f>
        <v>21462.5</v>
      </c>
    </row>
    <row r="42" spans="1:16" x14ac:dyDescent="0.25">
      <c r="A42"/>
    </row>
  </sheetData>
  <mergeCells count="7">
    <mergeCell ref="A33:P33"/>
    <mergeCell ref="A1:P1"/>
    <mergeCell ref="A2:P2"/>
    <mergeCell ref="A5:P5"/>
    <mergeCell ref="A12:P12"/>
    <mergeCell ref="A19:P19"/>
    <mergeCell ref="A26:P2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8c
&amp;A</oddHeader>
  </headerFooter>
  <ignoredErrors>
    <ignoredError sqref="B16 C16:P16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2"/>
  <sheetViews>
    <sheetView zoomScaleNormal="100" workbookViewId="0">
      <selection activeCell="B20" sqref="B20"/>
    </sheetView>
  </sheetViews>
  <sheetFormatPr defaultRowHeight="15" x14ac:dyDescent="0.25"/>
  <cols>
    <col min="1" max="1" width="18.42578125" style="42" customWidth="1"/>
    <col min="2" max="16" width="7.140625" style="1" customWidth="1"/>
    <col min="17" max="16384" width="9.140625" style="1"/>
  </cols>
  <sheetData>
    <row r="1" spans="1:31" ht="21" x14ac:dyDescent="0.35">
      <c r="A1" s="106" t="s">
        <v>47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107" t="s">
        <v>41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19.5" thickBot="1" x14ac:dyDescent="0.35">
      <c r="A3" s="74" t="s">
        <v>49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84.75" customHeight="1" thickBot="1" x14ac:dyDescent="0.3">
      <c r="A4" s="49"/>
      <c r="B4" s="51" t="s">
        <v>2</v>
      </c>
      <c r="C4" s="52" t="s">
        <v>3</v>
      </c>
      <c r="D4" s="52" t="s">
        <v>0</v>
      </c>
      <c r="E4" s="52" t="s">
        <v>1</v>
      </c>
      <c r="F4" s="52" t="s">
        <v>4</v>
      </c>
      <c r="G4" s="52" t="s">
        <v>5</v>
      </c>
      <c r="H4" s="52" t="s">
        <v>6</v>
      </c>
      <c r="I4" s="52" t="s">
        <v>7</v>
      </c>
      <c r="J4" s="52" t="s">
        <v>8</v>
      </c>
      <c r="K4" s="52" t="s">
        <v>9</v>
      </c>
      <c r="L4" s="52" t="s">
        <v>10</v>
      </c>
      <c r="M4" s="52" t="s">
        <v>11</v>
      </c>
      <c r="N4" s="52" t="s">
        <v>12</v>
      </c>
      <c r="O4" s="53" t="s">
        <v>13</v>
      </c>
      <c r="P4" s="54" t="s">
        <v>14</v>
      </c>
    </row>
    <row r="5" spans="1:31" s="38" customFormat="1" ht="19.5" thickBot="1" x14ac:dyDescent="0.35">
      <c r="A5" s="108" t="str">
        <f>'KN 2019'!A6</f>
        <v>64-41-L/51 Podnikání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10"/>
    </row>
    <row r="6" spans="1:31" s="37" customFormat="1" x14ac:dyDescent="0.25">
      <c r="A6" s="48" t="s">
        <v>37</v>
      </c>
      <c r="B6" s="75">
        <f>IF(ISNUMBER('Tabulka č. 1'!B6-'KN 2018 - tab.1'!B6),ROUND('Tabulka č. 1'!B6-'KN 2018 - tab.1'!B6,0),"")</f>
        <v>6372</v>
      </c>
      <c r="C6" s="75">
        <f>IF(ISNUMBER('Tabulka č. 1'!C6-'KN 2018 - tab.1'!C6),ROUND('Tabulka č. 1'!C6-'KN 2018 - tab.1'!C6,0),"")</f>
        <v>6528</v>
      </c>
      <c r="D6" s="75">
        <f>IF(ISNUMBER('Tabulka č. 1'!D6-'KN 2018 - tab.1'!D6),ROUND('Tabulka č. 1'!D6-'KN 2018 - tab.1'!D6,0),"")</f>
        <v>5474</v>
      </c>
      <c r="E6" s="75">
        <f>IF(ISNUMBER('Tabulka č. 1'!E6-'KN 2018 - tab.1'!E6),ROUND('Tabulka č. 1'!E6-'KN 2018 - tab.1'!E6,0),"")</f>
        <v>5945</v>
      </c>
      <c r="F6" s="75">
        <f>IF(ISNUMBER('Tabulka č. 1'!F6-'KN 2018 - tab.1'!F6),ROUND('Tabulka č. 1'!F6-'KN 2018 - tab.1'!F6,0),"")</f>
        <v>7376</v>
      </c>
      <c r="G6" s="75">
        <f>IF(ISNUMBER('Tabulka č. 1'!G6-'KN 2018 - tab.1'!G6),ROUND('Tabulka č. 1'!G6-'KN 2018 - tab.1'!G6,0),"")</f>
        <v>5238</v>
      </c>
      <c r="H6" s="75">
        <f>IF(ISNUMBER('Tabulka č. 1'!H6-'KN 2018 - tab.1'!H6),ROUND('Tabulka č. 1'!H6-'KN 2018 - tab.1'!H6,0),"")</f>
        <v>1321</v>
      </c>
      <c r="I6" s="75">
        <f>IF(ISNUMBER('Tabulka č. 1'!I6-'KN 2018 - tab.1'!I6),ROUND('Tabulka č. 1'!I6-'KN 2018 - tab.1'!I6,0),"")</f>
        <v>5163</v>
      </c>
      <c r="J6" s="75">
        <f>IF(ISNUMBER('Tabulka č. 1'!J6-'KN 2018 - tab.1'!J6),ROUND('Tabulka č. 1'!J6-'KN 2018 - tab.1'!J6,0),"")</f>
        <v>5785</v>
      </c>
      <c r="K6" s="75">
        <f>IF(ISNUMBER('Tabulka č. 1'!K6-'KN 2018 - tab.1'!K6),ROUND('Tabulka č. 1'!K6-'KN 2018 - tab.1'!K6,0),"")</f>
        <v>5954</v>
      </c>
      <c r="L6" s="75">
        <f>IF(ISNUMBER('Tabulka č. 1'!L6-'KN 2018 - tab.1'!L6),ROUND('Tabulka č. 1'!L6-'KN 2018 - tab.1'!L6,0),"")</f>
        <v>6367</v>
      </c>
      <c r="M6" s="75">
        <f>IF(ISNUMBER('Tabulka č. 1'!M6-'KN 2018 - tab.1'!M6),ROUND('Tabulka č. 1'!M6-'KN 2018 - tab.1'!M6,0),"")</f>
        <v>5646</v>
      </c>
      <c r="N6" s="75">
        <f>IF(ISNUMBER('Tabulka č. 1'!N6-'KN 2018 - tab.1'!N6),ROUND('Tabulka č. 1'!N6-'KN 2018 - tab.1'!N6,0),"")</f>
        <v>8243</v>
      </c>
      <c r="O6" s="75">
        <f>IF(ISNUMBER('Tabulka č. 1'!O6-'KN 2018 - tab.1'!O6),ROUND('Tabulka č. 1'!O6-'KN 2018 - tab.1'!O6,0),"")</f>
        <v>5690</v>
      </c>
      <c r="P6" s="75">
        <f>IF(ISNUMBER('Tabulka č. 1'!P6-'KN 2018 - tab.1'!P6),ROUND('Tabulka č. 1'!P6-'KN 2018 - tab.1'!P6,0),"")</f>
        <v>5793</v>
      </c>
    </row>
    <row r="7" spans="1:31" s="37" customFormat="1" x14ac:dyDescent="0.25">
      <c r="A7" s="39" t="s">
        <v>38</v>
      </c>
      <c r="B7" s="77">
        <f>IF(ISNUMBER('Tabulka č. 1'!B7-'KN 2018 - tab.1'!B7),ROUND('Tabulka č. 1'!B7-'KN 2018 - tab.1'!B7,0),"")</f>
        <v>30</v>
      </c>
      <c r="C7" s="77">
        <f>IF(ISNUMBER('Tabulka č. 1'!C7-'KN 2018 - tab.1'!C7),ROUND('Tabulka č. 1'!C7-'KN 2018 - tab.1'!C7,0),"")</f>
        <v>26</v>
      </c>
      <c r="D7" s="77">
        <f>IF(ISNUMBER('Tabulka č. 1'!D7-'KN 2018 - tab.1'!D7),ROUND('Tabulka č. 1'!D7-'KN 2018 - tab.1'!D7,0),"")</f>
        <v>50</v>
      </c>
      <c r="E7" s="77">
        <f>IF(ISNUMBER('Tabulka č. 1'!E7-'KN 2018 - tab.1'!E7),ROUND('Tabulka č. 1'!E7-'KN 2018 - tab.1'!E7,0),"")</f>
        <v>33</v>
      </c>
      <c r="F7" s="77">
        <f>IF(ISNUMBER('Tabulka č. 1'!F7-'KN 2018 - tab.1'!F7),ROUND('Tabulka č. 1'!F7-'KN 2018 - tab.1'!F7,0),"")</f>
        <v>0</v>
      </c>
      <c r="G7" s="77">
        <f>IF(ISNUMBER('Tabulka č. 1'!G7-'KN 2018 - tab.1'!G7),ROUND('Tabulka č. 1'!G7-'KN 2018 - tab.1'!G7,0),"")</f>
        <v>22</v>
      </c>
      <c r="H7" s="77">
        <f>IF(ISNUMBER('Tabulka č. 1'!H7-'KN 2018 - tab.1'!H7),ROUND('Tabulka č. 1'!H7-'KN 2018 - tab.1'!H7,0),"")</f>
        <v>30</v>
      </c>
      <c r="I7" s="77">
        <f>IF(ISNUMBER('Tabulka č. 1'!I7-'KN 2018 - tab.1'!I7),ROUND('Tabulka č. 1'!I7-'KN 2018 - tab.1'!I7,0),"")</f>
        <v>122</v>
      </c>
      <c r="J7" s="77">
        <f>IF(ISNUMBER('Tabulka č. 1'!J7-'KN 2018 - tab.1'!J7),ROUND('Tabulka č. 1'!J7-'KN 2018 - tab.1'!J7,0),"")</f>
        <v>18</v>
      </c>
      <c r="K7" s="77">
        <f>IF(ISNUMBER('Tabulka č. 1'!K7-'KN 2018 - tab.1'!K7),ROUND('Tabulka č. 1'!K7-'KN 2018 - tab.1'!K7,0),"")</f>
        <v>38</v>
      </c>
      <c r="L7" s="77">
        <f>IF(ISNUMBER('Tabulka č. 1'!L7-'KN 2018 - tab.1'!L7),ROUND('Tabulka č. 1'!L7-'KN 2018 - tab.1'!L7,0),"")</f>
        <v>12</v>
      </c>
      <c r="M7" s="77">
        <f>IF(ISNUMBER('Tabulka č. 1'!M7-'KN 2018 - tab.1'!M7),ROUND('Tabulka č. 1'!M7-'KN 2018 - tab.1'!M7,0),"")</f>
        <v>20</v>
      </c>
      <c r="N7" s="77">
        <f>IF(ISNUMBER('Tabulka č. 1'!N7-'KN 2018 - tab.1'!N7),ROUND('Tabulka č. 1'!N7-'KN 2018 - tab.1'!N7,0),"")</f>
        <v>28</v>
      </c>
      <c r="O7" s="77">
        <f>IF(ISNUMBER('Tabulka č. 1'!O7-'KN 2018 - tab.1'!O7),ROUND('Tabulka č. 1'!O7-'KN 2018 - tab.1'!O7,0),"")</f>
        <v>50</v>
      </c>
      <c r="P7" s="77">
        <f>IF(ISNUMBER('Tabulka č. 1'!P7-'KN 2018 - tab.1'!P7),ROUND('Tabulka č. 1'!P7-'KN 2018 - tab.1'!P7,0),"")</f>
        <v>34</v>
      </c>
    </row>
    <row r="8" spans="1:31" x14ac:dyDescent="0.25">
      <c r="A8" s="40" t="s">
        <v>25</v>
      </c>
      <c r="B8" s="79">
        <f>IF(ISNUMBER('Tabulka č. 1'!B8-'KN 2018 - tab.1'!B8),ROUND('Tabulka č. 1'!B8-'KN 2018 - tab.1'!B8,0),"")</f>
        <v>0</v>
      </c>
      <c r="C8" s="79">
        <f>IF(ISNUMBER('Tabulka č. 1'!C8-'KN 2018 - tab.1'!C8),ROUND('Tabulka č. 1'!C8-'KN 2018 - tab.1'!C8,0),"")</f>
        <v>0</v>
      </c>
      <c r="D8" s="79">
        <f>IF(ISNUMBER('Tabulka č. 1'!D8-'KN 2018 - tab.1'!D8),ROUND('Tabulka č. 1'!D8-'KN 2018 - tab.1'!D8,0),"")</f>
        <v>0</v>
      </c>
      <c r="E8" s="79">
        <f>IF(ISNUMBER('Tabulka č. 1'!E8-'KN 2018 - tab.1'!E8),ROUND('Tabulka č. 1'!E8-'KN 2018 - tab.1'!E8,0),"")</f>
        <v>0</v>
      </c>
      <c r="F8" s="79">
        <f>IF(ISNUMBER('Tabulka č. 1'!F8-'KN 2018 - tab.1'!F8),ROUND('Tabulka č. 1'!F8-'KN 2018 - tab.1'!F8,0),"")</f>
        <v>0</v>
      </c>
      <c r="G8" s="79">
        <f>IF(ISNUMBER('Tabulka č. 1'!G8-'KN 2018 - tab.1'!G8),ROUND('Tabulka č. 1'!G8-'KN 2018 - tab.1'!G8,0),"")</f>
        <v>0</v>
      </c>
      <c r="H8" s="79">
        <f>IF(ISNUMBER('Tabulka č. 1'!H8-'KN 2018 - tab.1'!H8),ROUND('Tabulka č. 1'!H8-'KN 2018 - tab.1'!H8,0),"")</f>
        <v>1</v>
      </c>
      <c r="I8" s="79">
        <f>IF(ISNUMBER('Tabulka č. 1'!I8-'KN 2018 - tab.1'!I8),ROUND('Tabulka č. 1'!I8-'KN 2018 - tab.1'!I8,0),"")</f>
        <v>0</v>
      </c>
      <c r="J8" s="79">
        <f>IF(ISNUMBER('Tabulka č. 1'!J8-'KN 2018 - tab.1'!J8),ROUND('Tabulka č. 1'!J8-'KN 2018 - tab.1'!J8,0),"")</f>
        <v>0</v>
      </c>
      <c r="K8" s="79">
        <f>IF(ISNUMBER('Tabulka č. 1'!K8-'KN 2018 - tab.1'!K8),ROUND('Tabulka č. 1'!K8-'KN 2018 - tab.1'!K8,0),"")</f>
        <v>0</v>
      </c>
      <c r="L8" s="79">
        <f>IF(ISNUMBER('Tabulka č. 1'!L8-'KN 2018 - tab.1'!L8),ROUND('Tabulka č. 1'!L8-'KN 2018 - tab.1'!L8,0),"")</f>
        <v>0</v>
      </c>
      <c r="M8" s="79">
        <f>IF(ISNUMBER('Tabulka č. 1'!M8-'KN 2018 - tab.1'!M8),ROUND('Tabulka č. 1'!M8-'KN 2018 - tab.1'!M8,0),"")</f>
        <v>0</v>
      </c>
      <c r="N8" s="79">
        <f>IF(ISNUMBER('Tabulka č. 1'!N8-'KN 2018 - tab.1'!N8),ROUND('Tabulka č. 1'!N8-'KN 2018 - tab.1'!N8,0),"")</f>
        <v>-1</v>
      </c>
      <c r="O8" s="79">
        <f>IF(ISNUMBER('Tabulka č. 1'!O8-'KN 2018 - tab.1'!O8),ROUND('Tabulka č. 1'!O8-'KN 2018 - tab.1'!O8,0),"")</f>
        <v>0</v>
      </c>
      <c r="P8" s="79">
        <f>IF(ISNUMBER('Tabulka č. 1'!P8-'KN 2018 - tab.1'!P8),ROUND('Tabulka č. 1'!P8-'KN 2018 - tab.1'!P8,0),"")</f>
        <v>0</v>
      </c>
    </row>
    <row r="9" spans="1:31" s="37" customFormat="1" x14ac:dyDescent="0.25">
      <c r="A9" s="39" t="s">
        <v>26</v>
      </c>
      <c r="B9" s="82">
        <f>IF(ISNUMBER('Tabulka č. 1'!B9-'KN 2018 - tab.1'!B9),ROUND('Tabulka č. 1'!B9-'KN 2018 - tab.1'!B9,0),"")</f>
        <v>5470</v>
      </c>
      <c r="C9" s="82">
        <f>IF(ISNUMBER('Tabulka č. 1'!C9-'KN 2018 - tab.1'!C9),ROUND('Tabulka č. 1'!C9-'KN 2018 - tab.1'!C9,0),"")</f>
        <v>4717</v>
      </c>
      <c r="D9" s="82">
        <f>IF(ISNUMBER('Tabulka č. 1'!D9-'KN 2018 - tab.1'!D9),ROUND('Tabulka č. 1'!D9-'KN 2018 - tab.1'!D9,0),"")</f>
        <v>5099</v>
      </c>
      <c r="E9" s="82">
        <f>IF(ISNUMBER('Tabulka č. 1'!E9-'KN 2018 - tab.1'!E9),ROUND('Tabulka č. 1'!E9-'KN 2018 - tab.1'!E9,0),"")</f>
        <v>5228</v>
      </c>
      <c r="F9" s="82">
        <f>IF(ISNUMBER('Tabulka č. 1'!F9-'KN 2018 - tab.1'!F9),ROUND('Tabulka č. 1'!F9-'KN 2018 - tab.1'!F9,0),"")</f>
        <v>5700</v>
      </c>
      <c r="G9" s="82">
        <f>IF(ISNUMBER('Tabulka č. 1'!G9-'KN 2018 - tab.1'!G9),ROUND('Tabulka č. 1'!G9-'KN 2018 - tab.1'!G9,0),"")</f>
        <v>4717</v>
      </c>
      <c r="H9" s="82">
        <f>IF(ISNUMBER('Tabulka č. 1'!H9-'KN 2018 - tab.1'!H9),ROUND('Tabulka č. 1'!H9-'KN 2018 - tab.1'!H9,0),"")</f>
        <v>4830</v>
      </c>
      <c r="I9" s="82">
        <f>IF(ISNUMBER('Tabulka č. 1'!I9-'KN 2018 - tab.1'!I9),ROUND('Tabulka č. 1'!I9-'KN 2018 - tab.1'!I9,0),"")</f>
        <v>5001</v>
      </c>
      <c r="J9" s="82">
        <f>IF(ISNUMBER('Tabulka č. 1'!J9-'KN 2018 - tab.1'!J9),ROUND('Tabulka č. 1'!J9-'KN 2018 - tab.1'!J9,0),"")</f>
        <v>4937</v>
      </c>
      <c r="K9" s="82">
        <f>IF(ISNUMBER('Tabulka č. 1'!K9-'KN 2018 - tab.1'!K9),ROUND('Tabulka č. 1'!K9-'KN 2018 - tab.1'!K9,0),"")</f>
        <v>5245</v>
      </c>
      <c r="L9" s="82">
        <f>IF(ISNUMBER('Tabulka č. 1'!L9-'KN 2018 - tab.1'!L9),ROUND('Tabulka č. 1'!L9-'KN 2018 - tab.1'!L9,0),"")</f>
        <v>5173</v>
      </c>
      <c r="M9" s="82">
        <f>IF(ISNUMBER('Tabulka č. 1'!M9-'KN 2018 - tab.1'!M9),ROUND('Tabulka č. 1'!M9-'KN 2018 - tab.1'!M9,0),"")</f>
        <v>5163</v>
      </c>
      <c r="N9" s="82">
        <f>IF(ISNUMBER('Tabulka č. 1'!N9-'KN 2018 - tab.1'!N9),ROUND('Tabulka č. 1'!N9-'KN 2018 - tab.1'!N9,0),"")</f>
        <v>4800</v>
      </c>
      <c r="O9" s="82">
        <f>IF(ISNUMBER('Tabulka č. 1'!O9-'KN 2018 - tab.1'!O9),ROUND('Tabulka č. 1'!O9-'KN 2018 - tab.1'!O9,0),"")</f>
        <v>5530</v>
      </c>
      <c r="P9" s="82">
        <f>IF(ISNUMBER('Tabulka č. 1'!P9-'KN 2018 - tab.1'!P9),ROUND('Tabulka č. 1'!P9-'KN 2018 - tab.1'!P9,0),"")</f>
        <v>5115</v>
      </c>
    </row>
    <row r="10" spans="1:31" x14ac:dyDescent="0.25">
      <c r="A10" s="40" t="s">
        <v>27</v>
      </c>
      <c r="B10" s="79">
        <f>IF(ISNUMBER('Tabulka č. 1'!B10-'KN 2018 - tab.1'!B10),ROUND('Tabulka č. 1'!B10-'KN 2018 - tab.1'!B10,0),"")</f>
        <v>0</v>
      </c>
      <c r="C10" s="79">
        <f>IF(ISNUMBER('Tabulka č. 1'!C10-'KN 2018 - tab.1'!C10),ROUND('Tabulka č. 1'!C10-'KN 2018 - tab.1'!C10,0),"")</f>
        <v>-2</v>
      </c>
      <c r="D10" s="79">
        <f>IF(ISNUMBER('Tabulka č. 1'!D10-'KN 2018 - tab.1'!D10),ROUND('Tabulka č. 1'!D10-'KN 2018 - tab.1'!D10,0),"")</f>
        <v>0</v>
      </c>
      <c r="E10" s="79">
        <f>IF(ISNUMBER('Tabulka č. 1'!E10-'KN 2018 - tab.1'!E10),ROUND('Tabulka č. 1'!E10-'KN 2018 - tab.1'!E10,0),"")</f>
        <v>0</v>
      </c>
      <c r="F10" s="79">
        <f>IF(ISNUMBER('Tabulka č. 1'!F10-'KN 2018 - tab.1'!F10),ROUND('Tabulka č. 1'!F10-'KN 2018 - tab.1'!F10,0),"")</f>
        <v>1</v>
      </c>
      <c r="G10" s="79">
        <f>IF(ISNUMBER('Tabulka č. 1'!G10-'KN 2018 - tab.1'!G10),ROUND('Tabulka č. 1'!G10-'KN 2018 - tab.1'!G10,0),"")</f>
        <v>0</v>
      </c>
      <c r="H10" s="79">
        <f>IF(ISNUMBER('Tabulka č. 1'!H10-'KN 2018 - tab.1'!H10),ROUND('Tabulka č. 1'!H10-'KN 2018 - tab.1'!H10,0),"")</f>
        <v>0</v>
      </c>
      <c r="I10" s="79">
        <f>IF(ISNUMBER('Tabulka č. 1'!I10-'KN 2018 - tab.1'!I10),ROUND('Tabulka č. 1'!I10-'KN 2018 - tab.1'!I10,0),"")</f>
        <v>0</v>
      </c>
      <c r="J10" s="79">
        <f>IF(ISNUMBER('Tabulka č. 1'!J10-'KN 2018 - tab.1'!J10),ROUND('Tabulka č. 1'!J10-'KN 2018 - tab.1'!J10,0),"")</f>
        <v>0</v>
      </c>
      <c r="K10" s="79">
        <f>IF(ISNUMBER('Tabulka č. 1'!K10-'KN 2018 - tab.1'!K10),ROUND('Tabulka č. 1'!K10-'KN 2018 - tab.1'!K10,0),"")</f>
        <v>0</v>
      </c>
      <c r="L10" s="79">
        <f>IF(ISNUMBER('Tabulka č. 1'!L10-'KN 2018 - tab.1'!L10),ROUND('Tabulka č. 1'!L10-'KN 2018 - tab.1'!L10,0),"")</f>
        <v>0</v>
      </c>
      <c r="M10" s="79">
        <f>IF(ISNUMBER('Tabulka č. 1'!M10-'KN 2018 - tab.1'!M10),ROUND('Tabulka č. 1'!M10-'KN 2018 - tab.1'!M10,0),"")</f>
        <v>0</v>
      </c>
      <c r="N10" s="79">
        <f>IF(ISNUMBER('Tabulka č. 1'!N10-'KN 2018 - tab.1'!N10),ROUND('Tabulka č. 1'!N10-'KN 2018 - tab.1'!N10,0),"")</f>
        <v>0</v>
      </c>
      <c r="O10" s="79">
        <f>IF(ISNUMBER('Tabulka č. 1'!O10-'KN 2018 - tab.1'!O10),ROUND('Tabulka č. 1'!O10-'KN 2018 - tab.1'!O10,0),"")</f>
        <v>0</v>
      </c>
      <c r="P10" s="79">
        <f>IF(ISNUMBER('Tabulka č. 1'!P10-'KN 2018 - tab.1'!P10),ROUND('Tabulka č. 1'!P10-'KN 2018 - tab.1'!P10,0),"")</f>
        <v>0</v>
      </c>
    </row>
    <row r="11" spans="1:31" s="37" customFormat="1" ht="15.75" thickBot="1" x14ac:dyDescent="0.3">
      <c r="A11" s="41" t="s">
        <v>28</v>
      </c>
      <c r="B11" s="85">
        <f>IF(ISNUMBER('Tabulka č. 1'!B11-'KN 2018 - tab.1'!B11),ROUND('Tabulka č. 1'!B11-'KN 2018 - tab.1'!B11,0),"")</f>
        <v>2260</v>
      </c>
      <c r="C11" s="85">
        <f>IF(ISNUMBER('Tabulka č. 1'!C11-'KN 2018 - tab.1'!C11),ROUND('Tabulka č. 1'!C11-'KN 2018 - tab.1'!C11,0),"")</f>
        <v>1891</v>
      </c>
      <c r="D11" s="85">
        <f>IF(ISNUMBER('Tabulka č. 1'!D11-'KN 2018 - tab.1'!D11),ROUND('Tabulka č. 1'!D11-'KN 2018 - tab.1'!D11,0),"")</f>
        <v>1915</v>
      </c>
      <c r="E11" s="85">
        <f>IF(ISNUMBER('Tabulka č. 1'!E11-'KN 2018 - tab.1'!E11),ROUND('Tabulka č. 1'!E11-'KN 2018 - tab.1'!E11,0),"")</f>
        <v>1998</v>
      </c>
      <c r="F11" s="85">
        <f>IF(ISNUMBER('Tabulka č. 1'!F11-'KN 2018 - tab.1'!F11),ROUND('Tabulka č. 1'!F11-'KN 2018 - tab.1'!F11,0),"")</f>
        <v>2200</v>
      </c>
      <c r="G11" s="85">
        <f>IF(ISNUMBER('Tabulka č. 1'!G11-'KN 2018 - tab.1'!G11),ROUND('Tabulka č. 1'!G11-'KN 2018 - tab.1'!G11,0),"")</f>
        <v>1773</v>
      </c>
      <c r="H11" s="85">
        <f>IF(ISNUMBER('Tabulka č. 1'!H11-'KN 2018 - tab.1'!H11),ROUND('Tabulka č. 1'!H11-'KN 2018 - tab.1'!H11,0),"")</f>
        <v>2140</v>
      </c>
      <c r="I11" s="85">
        <f>IF(ISNUMBER('Tabulka č. 1'!I11-'KN 2018 - tab.1'!I11),ROUND('Tabulka č. 1'!I11-'KN 2018 - tab.1'!I11,0),"")</f>
        <v>2272</v>
      </c>
      <c r="J11" s="85">
        <f>IF(ISNUMBER('Tabulka č. 1'!J11-'KN 2018 - tab.1'!J11),ROUND('Tabulka č. 1'!J11-'KN 2018 - tab.1'!J11,0),"")</f>
        <v>2529</v>
      </c>
      <c r="K11" s="85">
        <f>IF(ISNUMBER('Tabulka č. 1'!K11-'KN 2018 - tab.1'!K11),ROUND('Tabulka č. 1'!K11-'KN 2018 - tab.1'!K11,0),"")</f>
        <v>2190</v>
      </c>
      <c r="L11" s="85">
        <f>IF(ISNUMBER('Tabulka č. 1'!L11-'KN 2018 - tab.1'!L11),ROUND('Tabulka č. 1'!L11-'KN 2018 - tab.1'!L11,0),"")</f>
        <v>2168</v>
      </c>
      <c r="M11" s="85">
        <f>IF(ISNUMBER('Tabulka č. 1'!M11-'KN 2018 - tab.1'!M11),ROUND('Tabulka č. 1'!M11-'KN 2018 - tab.1'!M11,0),"")</f>
        <v>1996</v>
      </c>
      <c r="N11" s="85">
        <f>IF(ISNUMBER('Tabulka č. 1'!N11-'KN 2018 - tab.1'!N11),ROUND('Tabulka č. 1'!N11-'KN 2018 - tab.1'!N11,0),"")</f>
        <v>2677</v>
      </c>
      <c r="O11" s="85">
        <f>IF(ISNUMBER('Tabulka č. 1'!O11-'KN 2018 - tab.1'!O11),ROUND('Tabulka č. 1'!O11-'KN 2018 - tab.1'!O11,0),"")</f>
        <v>2120</v>
      </c>
      <c r="P11" s="85">
        <f>IF(ISNUMBER('Tabulka č. 1'!P11-'KN 2018 - tab.1'!P11),ROUND('Tabulka č. 1'!P11-'KN 2018 - tab.1'!P11,0),"")</f>
        <v>2152</v>
      </c>
    </row>
    <row r="12" spans="1:31" s="38" customFormat="1" ht="19.5" thickBot="1" x14ac:dyDescent="0.35">
      <c r="A12" s="108" t="str">
        <f>'KN 2019'!A7</f>
        <v>23-43-L/51 Provozní technika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10"/>
    </row>
    <row r="13" spans="1:31" s="37" customFormat="1" ht="15.75" thickBot="1" x14ac:dyDescent="0.3">
      <c r="A13" s="48" t="s">
        <v>37</v>
      </c>
      <c r="B13" s="75">
        <f>IF(ISNUMBER('Tabulka č. 1'!B13-'KN 2018 - tab.1'!B13),ROUND('Tabulka č. 1'!B13-'KN 2018 - tab.1'!B13,0),"")</f>
        <v>5782</v>
      </c>
      <c r="C13" s="75">
        <f>IF(ISNUMBER('Tabulka č. 1'!C13-'KN 2018 - tab.1'!C13),ROUND('Tabulka č. 1'!C13-'KN 2018 - tab.1'!C13,0),"")</f>
        <v>6369</v>
      </c>
      <c r="D13" s="75">
        <f>IF(ISNUMBER('Tabulka č. 1'!D13-'KN 2018 - tab.1'!D13),ROUND('Tabulka č. 1'!D13-'KN 2018 - tab.1'!D13,0),"")</f>
        <v>5603</v>
      </c>
      <c r="E13" s="75">
        <f>IF(ISNUMBER('Tabulka č. 1'!E13-'KN 2018 - tab.1'!E13),ROUND('Tabulka č. 1'!E13-'KN 2018 - tab.1'!E13,0),"")</f>
        <v>7212</v>
      </c>
      <c r="F13" s="75" t="str">
        <f>IF(ISNUMBER('Tabulka č. 1'!F13-'KN 2018 - tab.1'!F13),ROUND('Tabulka č. 1'!F13-'KN 2018 - tab.1'!F13,0),"")</f>
        <v/>
      </c>
      <c r="G13" s="75">
        <f>IF(ISNUMBER('Tabulka č. 1'!G13-'KN 2018 - tab.1'!G13),ROUND('Tabulka č. 1'!G13-'KN 2018 - tab.1'!G13,0),"")</f>
        <v>5745</v>
      </c>
      <c r="H13" s="75" t="str">
        <f>IF(ISNUMBER('Tabulka č. 1'!H13-'KN 2018 - tab.1'!H13),ROUND('Tabulka č. 1'!H13-'KN 2018 - tab.1'!H13,0),"")</f>
        <v/>
      </c>
      <c r="I13" s="75">
        <f>IF(ISNUMBER('Tabulka č. 1'!I13-'KN 2018 - tab.1'!I13),ROUND('Tabulka č. 1'!I13-'KN 2018 - tab.1'!I13,0),"")</f>
        <v>5163</v>
      </c>
      <c r="J13" s="75">
        <f>IF(ISNUMBER('Tabulka č. 1'!J13-'KN 2018 - tab.1'!J13),ROUND('Tabulka č. 1'!J13-'KN 2018 - tab.1'!J13,0),"")</f>
        <v>5332</v>
      </c>
      <c r="K13" s="75">
        <f>IF(ISNUMBER('Tabulka č. 1'!K13-'KN 2018 - tab.1'!K13),ROUND('Tabulka č. 1'!K13-'KN 2018 - tab.1'!K13,0),"")</f>
        <v>5556</v>
      </c>
      <c r="L13" s="75">
        <f>IF(ISNUMBER('Tabulka č. 1'!L13-'KN 2018 - tab.1'!L13),ROUND('Tabulka č. 1'!L13-'KN 2018 - tab.1'!L13,0),"")</f>
        <v>4515</v>
      </c>
      <c r="M13" s="75">
        <f>IF(ISNUMBER('Tabulka č. 1'!M13-'KN 2018 - tab.1'!M13),ROUND('Tabulka č. 1'!M13-'KN 2018 - tab.1'!M13,0),"")</f>
        <v>5268</v>
      </c>
      <c r="N13" s="75">
        <f>IF(ISNUMBER('Tabulka č. 1'!N13-'KN 2018 - tab.1'!N13),ROUND('Tabulka č. 1'!N13-'KN 2018 - tab.1'!N13,0),"")</f>
        <v>15180</v>
      </c>
      <c r="O13" s="75">
        <f>IF(ISNUMBER('Tabulka č. 1'!O13-'KN 2018 - tab.1'!O13),ROUND('Tabulka č. 1'!O13-'KN 2018 - tab.1'!O13,0),"")</f>
        <v>5756</v>
      </c>
      <c r="P13" s="75">
        <f>IF(ISNUMBER('Tabulka č. 1'!P13-'KN 2018 - tab.1'!P13),ROUND('Tabulka č. 1'!P13-'KN 2018 - tab.1'!P13,0),"")</f>
        <v>6457</v>
      </c>
    </row>
    <row r="14" spans="1:31" s="37" customFormat="1" ht="15.75" thickBot="1" x14ac:dyDescent="0.3">
      <c r="A14" s="39" t="s">
        <v>38</v>
      </c>
      <c r="B14" s="75">
        <f>IF(ISNUMBER('Tabulka č. 1'!B14-'KN 2018 - tab.1'!B14),ROUND('Tabulka č. 1'!B14-'KN 2018 - tab.1'!B14,0),"")</f>
        <v>30</v>
      </c>
      <c r="C14" s="75">
        <f>IF(ISNUMBER('Tabulka č. 1'!C14-'KN 2018 - tab.1'!C14),ROUND('Tabulka č. 1'!C14-'KN 2018 - tab.1'!C14,0),"")</f>
        <v>26</v>
      </c>
      <c r="D14" s="75">
        <f>IF(ISNUMBER('Tabulka č. 1'!D14-'KN 2018 - tab.1'!D14),ROUND('Tabulka č. 1'!D14-'KN 2018 - tab.1'!D14,0),"")</f>
        <v>50</v>
      </c>
      <c r="E14" s="75">
        <f>IF(ISNUMBER('Tabulka č. 1'!E14-'KN 2018 - tab.1'!E14),ROUND('Tabulka č. 1'!E14-'KN 2018 - tab.1'!E14,0),"")</f>
        <v>33</v>
      </c>
      <c r="F14" s="75" t="str">
        <f>IF(ISNUMBER('Tabulka č. 1'!F14-'KN 2018 - tab.1'!F14),ROUND('Tabulka č. 1'!F14-'KN 2018 - tab.1'!F14,0),"")</f>
        <v/>
      </c>
      <c r="G14" s="75">
        <f>IF(ISNUMBER('Tabulka č. 1'!G14-'KN 2018 - tab.1'!G14),ROUND('Tabulka č. 1'!G14-'KN 2018 - tab.1'!G14,0),"")</f>
        <v>24</v>
      </c>
      <c r="H14" s="75" t="str">
        <f>IF(ISNUMBER('Tabulka č. 1'!H14-'KN 2018 - tab.1'!H14),ROUND('Tabulka č. 1'!H14-'KN 2018 - tab.1'!H14,0),"")</f>
        <v/>
      </c>
      <c r="I14" s="75">
        <f>IF(ISNUMBER('Tabulka č. 1'!I14-'KN 2018 - tab.1'!I14),ROUND('Tabulka č. 1'!I14-'KN 2018 - tab.1'!I14,0),"")</f>
        <v>122</v>
      </c>
      <c r="J14" s="75">
        <f>IF(ISNUMBER('Tabulka č. 1'!J14-'KN 2018 - tab.1'!J14),ROUND('Tabulka č. 1'!J14-'KN 2018 - tab.1'!J14,0),"")</f>
        <v>16</v>
      </c>
      <c r="K14" s="75">
        <f>IF(ISNUMBER('Tabulka č. 1'!K14-'KN 2018 - tab.1'!K14),ROUND('Tabulka č. 1'!K14-'KN 2018 - tab.1'!K14,0),"")</f>
        <v>36</v>
      </c>
      <c r="L14" s="75">
        <f>IF(ISNUMBER('Tabulka č. 1'!L14-'KN 2018 - tab.1'!L14),ROUND('Tabulka č. 1'!L14-'KN 2018 - tab.1'!L14,0),"")</f>
        <v>12</v>
      </c>
      <c r="M14" s="75">
        <f>IF(ISNUMBER('Tabulka č. 1'!M14-'KN 2018 - tab.1'!M14),ROUND('Tabulka č. 1'!M14-'KN 2018 - tab.1'!M14,0),"")</f>
        <v>20</v>
      </c>
      <c r="N14" s="75">
        <f>IF(ISNUMBER('Tabulka č. 1'!N14-'KN 2018 - tab.1'!N14),ROUND('Tabulka č. 1'!N14-'KN 2018 - tab.1'!N14,0),"")</f>
        <v>28</v>
      </c>
      <c r="O14" s="75">
        <f>IF(ISNUMBER('Tabulka č. 1'!O14-'KN 2018 - tab.1'!O14),ROUND('Tabulka č. 1'!O14-'KN 2018 - tab.1'!O14,0),"")</f>
        <v>50</v>
      </c>
      <c r="P14" s="75">
        <f>IF(ISNUMBER('Tabulka č. 1'!P14-'KN 2018 - tab.1'!P14),ROUND('Tabulka č. 1'!P14-'KN 2018 - tab.1'!P14,0),"")</f>
        <v>37</v>
      </c>
    </row>
    <row r="15" spans="1:31" ht="15.75" thickBot="1" x14ac:dyDescent="0.3">
      <c r="A15" s="40" t="s">
        <v>25</v>
      </c>
      <c r="B15" s="75">
        <f>IF(ISNUMBER('Tabulka č. 1'!B15-'KN 2018 - tab.1'!B15),ROUND('Tabulka č. 1'!B15-'KN 2018 - tab.1'!B15,0),"")</f>
        <v>0</v>
      </c>
      <c r="C15" s="75">
        <f>IF(ISNUMBER('Tabulka č. 1'!C15-'KN 2018 - tab.1'!C15),ROUND('Tabulka č. 1'!C15-'KN 2018 - tab.1'!C15,0),"")</f>
        <v>0</v>
      </c>
      <c r="D15" s="75">
        <f>IF(ISNUMBER('Tabulka č. 1'!D15-'KN 2018 - tab.1'!D15),ROUND('Tabulka č. 1'!D15-'KN 2018 - tab.1'!D15,0),"")</f>
        <v>0</v>
      </c>
      <c r="E15" s="75">
        <f>IF(ISNUMBER('Tabulka č. 1'!E15-'KN 2018 - tab.1'!E15),ROUND('Tabulka č. 1'!E15-'KN 2018 - tab.1'!E15,0),"")</f>
        <v>0</v>
      </c>
      <c r="F15" s="75" t="str">
        <f>IF(ISNUMBER('Tabulka č. 1'!F15-'KN 2018 - tab.1'!F15),ROUND('Tabulka č. 1'!F15-'KN 2018 - tab.1'!F15,0),"")</f>
        <v/>
      </c>
      <c r="G15" s="75">
        <f>IF(ISNUMBER('Tabulka č. 1'!G15-'KN 2018 - tab.1'!G15),ROUND('Tabulka č. 1'!G15-'KN 2018 - tab.1'!G15,0),"")</f>
        <v>0</v>
      </c>
      <c r="H15" s="75" t="str">
        <f>IF(ISNUMBER('Tabulka č. 1'!H15-'KN 2018 - tab.1'!H15),ROUND('Tabulka č. 1'!H15-'KN 2018 - tab.1'!H15,0),"")</f>
        <v/>
      </c>
      <c r="I15" s="75">
        <f>IF(ISNUMBER('Tabulka č. 1'!I15-'KN 2018 - tab.1'!I15),ROUND('Tabulka č. 1'!I15-'KN 2018 - tab.1'!I15,0),"")</f>
        <v>0</v>
      </c>
      <c r="J15" s="75">
        <f>IF(ISNUMBER('Tabulka č. 1'!J15-'KN 2018 - tab.1'!J15),ROUND('Tabulka č. 1'!J15-'KN 2018 - tab.1'!J15,0),"")</f>
        <v>0</v>
      </c>
      <c r="K15" s="75">
        <f>IF(ISNUMBER('Tabulka č. 1'!K15-'KN 2018 - tab.1'!K15),ROUND('Tabulka č. 1'!K15-'KN 2018 - tab.1'!K15,0),"")</f>
        <v>0</v>
      </c>
      <c r="L15" s="75">
        <f>IF(ISNUMBER('Tabulka č. 1'!L15-'KN 2018 - tab.1'!L15),ROUND('Tabulka č. 1'!L15-'KN 2018 - tab.1'!L15,0),"")</f>
        <v>1</v>
      </c>
      <c r="M15" s="75">
        <f>IF(ISNUMBER('Tabulka č. 1'!M15-'KN 2018 - tab.1'!M15),ROUND('Tabulka č. 1'!M15-'KN 2018 - tab.1'!M15,0),"")</f>
        <v>0</v>
      </c>
      <c r="N15" s="75">
        <f>IF(ISNUMBER('Tabulka č. 1'!N15-'KN 2018 - tab.1'!N15),ROUND('Tabulka č. 1'!N15-'KN 2018 - tab.1'!N15,0),"")</f>
        <v>-3</v>
      </c>
      <c r="O15" s="75">
        <f>IF(ISNUMBER('Tabulka č. 1'!O15-'KN 2018 - tab.1'!O15),ROUND('Tabulka č. 1'!O15-'KN 2018 - tab.1'!O15,0),"")</f>
        <v>0</v>
      </c>
      <c r="P15" s="75">
        <f>IF(ISNUMBER('Tabulka č. 1'!P15-'KN 2018 - tab.1'!P15),ROUND('Tabulka č. 1'!P15-'KN 2018 - tab.1'!P15,0),"")</f>
        <v>0</v>
      </c>
    </row>
    <row r="16" spans="1:31" s="37" customFormat="1" ht="15.75" thickBot="1" x14ac:dyDescent="0.3">
      <c r="A16" s="39" t="s">
        <v>26</v>
      </c>
      <c r="B16" s="75">
        <f>IF(ISNUMBER('Tabulka č. 1'!B16-'KN 2018 - tab.1'!B16),ROUND('Tabulka č. 1'!B16-'KN 2018 - tab.1'!B16,0),"")</f>
        <v>5470</v>
      </c>
      <c r="C16" s="75">
        <f>IF(ISNUMBER('Tabulka č. 1'!C16-'KN 2018 - tab.1'!C16),ROUND('Tabulka č. 1'!C16-'KN 2018 - tab.1'!C16,0),"")</f>
        <v>4717</v>
      </c>
      <c r="D16" s="75">
        <f>IF(ISNUMBER('Tabulka č. 1'!D16-'KN 2018 - tab.1'!D16),ROUND('Tabulka č. 1'!D16-'KN 2018 - tab.1'!D16,0),"")</f>
        <v>5099</v>
      </c>
      <c r="E16" s="75">
        <f>IF(ISNUMBER('Tabulka č. 1'!E16-'KN 2018 - tab.1'!E16),ROUND('Tabulka č. 1'!E16-'KN 2018 - tab.1'!E16,0),"")</f>
        <v>5228</v>
      </c>
      <c r="F16" s="75" t="str">
        <f>IF(ISNUMBER('Tabulka č. 1'!F16-'KN 2018 - tab.1'!F16),ROUND('Tabulka č. 1'!F16-'KN 2018 - tab.1'!F16,0),"")</f>
        <v/>
      </c>
      <c r="G16" s="75">
        <f>IF(ISNUMBER('Tabulka č. 1'!G16-'KN 2018 - tab.1'!G16),ROUND('Tabulka č. 1'!G16-'KN 2018 - tab.1'!G16,0),"")</f>
        <v>4717</v>
      </c>
      <c r="H16" s="75" t="str">
        <f>IF(ISNUMBER('Tabulka č. 1'!H16-'KN 2018 - tab.1'!H16),ROUND('Tabulka č. 1'!H16-'KN 2018 - tab.1'!H16,0),"")</f>
        <v/>
      </c>
      <c r="I16" s="75">
        <f>IF(ISNUMBER('Tabulka č. 1'!I16-'KN 2018 - tab.1'!I16),ROUND('Tabulka č. 1'!I16-'KN 2018 - tab.1'!I16,0),"")</f>
        <v>5001</v>
      </c>
      <c r="J16" s="75">
        <f>IF(ISNUMBER('Tabulka č. 1'!J16-'KN 2018 - tab.1'!J16),ROUND('Tabulka č. 1'!J16-'KN 2018 - tab.1'!J16,0),"")</f>
        <v>4937</v>
      </c>
      <c r="K16" s="75">
        <f>IF(ISNUMBER('Tabulka č. 1'!K16-'KN 2018 - tab.1'!K16),ROUND('Tabulka č. 1'!K16-'KN 2018 - tab.1'!K16,0),"")</f>
        <v>5245</v>
      </c>
      <c r="L16" s="75">
        <f>IF(ISNUMBER('Tabulka č. 1'!L16-'KN 2018 - tab.1'!L16),ROUND('Tabulka č. 1'!L16-'KN 2018 - tab.1'!L16,0),"")</f>
        <v>5173</v>
      </c>
      <c r="M16" s="75">
        <f>IF(ISNUMBER('Tabulka č. 1'!M16-'KN 2018 - tab.1'!M16),ROUND('Tabulka č. 1'!M16-'KN 2018 - tab.1'!M16,0),"")</f>
        <v>5163</v>
      </c>
      <c r="N16" s="75">
        <f>IF(ISNUMBER('Tabulka č. 1'!N16-'KN 2018 - tab.1'!N16),ROUND('Tabulka č. 1'!N16-'KN 2018 - tab.1'!N16,0),"")</f>
        <v>4800</v>
      </c>
      <c r="O16" s="75">
        <f>IF(ISNUMBER('Tabulka č. 1'!O16-'KN 2018 - tab.1'!O16),ROUND('Tabulka č. 1'!O16-'KN 2018 - tab.1'!O16,0),"")</f>
        <v>5530</v>
      </c>
      <c r="P16" s="75">
        <f>IF(ISNUMBER('Tabulka č. 1'!P16-'KN 2018 - tab.1'!P16),ROUND('Tabulka č. 1'!P16-'KN 2018 - tab.1'!P16,0),"")</f>
        <v>5090</v>
      </c>
    </row>
    <row r="17" spans="1:16" ht="15.75" thickBot="1" x14ac:dyDescent="0.3">
      <c r="A17" s="40" t="s">
        <v>27</v>
      </c>
      <c r="B17" s="75">
        <f>IF(ISNUMBER('Tabulka č. 1'!B17-'KN 2018 - tab.1'!B17),ROUND('Tabulka č. 1'!B17-'KN 2018 - tab.1'!B17,0),"")</f>
        <v>0</v>
      </c>
      <c r="C17" s="75">
        <f>IF(ISNUMBER('Tabulka č. 1'!C17-'KN 2018 - tab.1'!C17),ROUND('Tabulka č. 1'!C17-'KN 2018 - tab.1'!C17,0),"")</f>
        <v>-2</v>
      </c>
      <c r="D17" s="75">
        <f>IF(ISNUMBER('Tabulka č. 1'!D17-'KN 2018 - tab.1'!D17),ROUND('Tabulka č. 1'!D17-'KN 2018 - tab.1'!D17,0),"")</f>
        <v>0</v>
      </c>
      <c r="E17" s="75">
        <f>IF(ISNUMBER('Tabulka č. 1'!E17-'KN 2018 - tab.1'!E17),ROUND('Tabulka č. 1'!E17-'KN 2018 - tab.1'!E17,0),"")</f>
        <v>0</v>
      </c>
      <c r="F17" s="75" t="str">
        <f>IF(ISNUMBER('Tabulka č. 1'!F17-'KN 2018 - tab.1'!F17),ROUND('Tabulka č. 1'!F17-'KN 2018 - tab.1'!F17,0),"")</f>
        <v/>
      </c>
      <c r="G17" s="75">
        <f>IF(ISNUMBER('Tabulka č. 1'!G17-'KN 2018 - tab.1'!G17),ROUND('Tabulka č. 1'!G17-'KN 2018 - tab.1'!G17,0),"")</f>
        <v>0</v>
      </c>
      <c r="H17" s="75" t="str">
        <f>IF(ISNUMBER('Tabulka č. 1'!H17-'KN 2018 - tab.1'!H17),ROUND('Tabulka č. 1'!H17-'KN 2018 - tab.1'!H17,0),"")</f>
        <v/>
      </c>
      <c r="I17" s="75">
        <f>IF(ISNUMBER('Tabulka č. 1'!I17-'KN 2018 - tab.1'!I17),ROUND('Tabulka č. 1'!I17-'KN 2018 - tab.1'!I17,0),"")</f>
        <v>0</v>
      </c>
      <c r="J17" s="75">
        <f>IF(ISNUMBER('Tabulka č. 1'!J17-'KN 2018 - tab.1'!J17),ROUND('Tabulka č. 1'!J17-'KN 2018 - tab.1'!J17,0),"")</f>
        <v>0</v>
      </c>
      <c r="K17" s="75">
        <f>IF(ISNUMBER('Tabulka č. 1'!K17-'KN 2018 - tab.1'!K17),ROUND('Tabulka č. 1'!K17-'KN 2018 - tab.1'!K17,0),"")</f>
        <v>0</v>
      </c>
      <c r="L17" s="75">
        <f>IF(ISNUMBER('Tabulka č. 1'!L17-'KN 2018 - tab.1'!L17),ROUND('Tabulka č. 1'!L17-'KN 2018 - tab.1'!L17,0),"")</f>
        <v>0</v>
      </c>
      <c r="M17" s="75">
        <f>IF(ISNUMBER('Tabulka č. 1'!M17-'KN 2018 - tab.1'!M17),ROUND('Tabulka č. 1'!M17-'KN 2018 - tab.1'!M17,0),"")</f>
        <v>0</v>
      </c>
      <c r="N17" s="75">
        <f>IF(ISNUMBER('Tabulka č. 1'!N17-'KN 2018 - tab.1'!N17),ROUND('Tabulka č. 1'!N17-'KN 2018 - tab.1'!N17,0),"")</f>
        <v>0</v>
      </c>
      <c r="O17" s="75">
        <f>IF(ISNUMBER('Tabulka č. 1'!O17-'KN 2018 - tab.1'!O17),ROUND('Tabulka č. 1'!O17-'KN 2018 - tab.1'!O17,0),"")</f>
        <v>0</v>
      </c>
      <c r="P17" s="75">
        <f>IF(ISNUMBER('Tabulka č. 1'!P17-'KN 2018 - tab.1'!P17),ROUND('Tabulka č. 1'!P17-'KN 2018 - tab.1'!P17,0),"")</f>
        <v>0</v>
      </c>
    </row>
    <row r="18" spans="1:16" s="37" customFormat="1" ht="15.75" thickBot="1" x14ac:dyDescent="0.3">
      <c r="A18" s="41" t="s">
        <v>28</v>
      </c>
      <c r="B18" s="75">
        <f>IF(ISNUMBER('Tabulka č. 1'!B18-'KN 2018 - tab.1'!B18),ROUND('Tabulka č. 1'!B18-'KN 2018 - tab.1'!B18,0),"")</f>
        <v>2260</v>
      </c>
      <c r="C18" s="75">
        <f>IF(ISNUMBER('Tabulka č. 1'!C18-'KN 2018 - tab.1'!C18),ROUND('Tabulka č. 1'!C18-'KN 2018 - tab.1'!C18,0),"")</f>
        <v>1891</v>
      </c>
      <c r="D18" s="75">
        <f>IF(ISNUMBER('Tabulka č. 1'!D18-'KN 2018 - tab.1'!D18),ROUND('Tabulka č. 1'!D18-'KN 2018 - tab.1'!D18,0),"")</f>
        <v>1915</v>
      </c>
      <c r="E18" s="75">
        <f>IF(ISNUMBER('Tabulka č. 1'!E18-'KN 2018 - tab.1'!E18),ROUND('Tabulka č. 1'!E18-'KN 2018 - tab.1'!E18,0),"")</f>
        <v>1998</v>
      </c>
      <c r="F18" s="75" t="str">
        <f>IF(ISNUMBER('Tabulka č. 1'!F18-'KN 2018 - tab.1'!F18),ROUND('Tabulka č. 1'!F18-'KN 2018 - tab.1'!F18,0),"")</f>
        <v/>
      </c>
      <c r="G18" s="75">
        <f>IF(ISNUMBER('Tabulka č. 1'!G18-'KN 2018 - tab.1'!G18),ROUND('Tabulka č. 1'!G18-'KN 2018 - tab.1'!G18,0),"")</f>
        <v>1773</v>
      </c>
      <c r="H18" s="75" t="str">
        <f>IF(ISNUMBER('Tabulka č. 1'!H18-'KN 2018 - tab.1'!H18),ROUND('Tabulka č. 1'!H18-'KN 2018 - tab.1'!H18,0),"")</f>
        <v/>
      </c>
      <c r="I18" s="75">
        <f>IF(ISNUMBER('Tabulka č. 1'!I18-'KN 2018 - tab.1'!I18),ROUND('Tabulka č. 1'!I18-'KN 2018 - tab.1'!I18,0),"")</f>
        <v>2272</v>
      </c>
      <c r="J18" s="75">
        <f>IF(ISNUMBER('Tabulka č. 1'!J18-'KN 2018 - tab.1'!J18),ROUND('Tabulka č. 1'!J18-'KN 2018 - tab.1'!J18,0),"")</f>
        <v>2529</v>
      </c>
      <c r="K18" s="75">
        <f>IF(ISNUMBER('Tabulka č. 1'!K18-'KN 2018 - tab.1'!K18),ROUND('Tabulka č. 1'!K18-'KN 2018 - tab.1'!K18,0),"")</f>
        <v>2190</v>
      </c>
      <c r="L18" s="75">
        <f>IF(ISNUMBER('Tabulka č. 1'!L18-'KN 2018 - tab.1'!L18),ROUND('Tabulka č. 1'!L18-'KN 2018 - tab.1'!L18,0),"")</f>
        <v>2168</v>
      </c>
      <c r="M18" s="75">
        <f>IF(ISNUMBER('Tabulka č. 1'!M18-'KN 2018 - tab.1'!M18),ROUND('Tabulka č. 1'!M18-'KN 2018 - tab.1'!M18,0),"")</f>
        <v>1996</v>
      </c>
      <c r="N18" s="75">
        <f>IF(ISNUMBER('Tabulka č. 1'!N18-'KN 2018 - tab.1'!N18),ROUND('Tabulka č. 1'!N18-'KN 2018 - tab.1'!N18,0),"")</f>
        <v>2677</v>
      </c>
      <c r="O18" s="75">
        <f>IF(ISNUMBER('Tabulka č. 1'!O18-'KN 2018 - tab.1'!O18),ROUND('Tabulka č. 1'!O18-'KN 2018 - tab.1'!O18,0),"")</f>
        <v>2120</v>
      </c>
      <c r="P18" s="75">
        <f>IF(ISNUMBER('Tabulka č. 1'!P18-'KN 2018 - tab.1'!P18),ROUND('Tabulka č. 1'!P18-'KN 2018 - tab.1'!P18,0),"")</f>
        <v>2149</v>
      </c>
    </row>
    <row r="19" spans="1:16" s="38" customFormat="1" ht="19.5" thickBot="1" x14ac:dyDescent="0.35">
      <c r="A19" s="108" t="str">
        <f>'KN 2019'!A8</f>
        <v>65-41-L/51 Gastronomie</v>
      </c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10"/>
    </row>
    <row r="20" spans="1:16" s="37" customFormat="1" x14ac:dyDescent="0.25">
      <c r="A20" s="48" t="s">
        <v>37</v>
      </c>
      <c r="B20" s="75">
        <f>IF(ISNUMBER('Tabulka č. 1'!B20-'KN 2018 - tab.1'!B20),ROUND('Tabulka č. 1'!B20-'KN 2018 - tab.1'!B20,0),"")</f>
        <v>5708</v>
      </c>
      <c r="C20" s="75">
        <f>IF(ISNUMBER('Tabulka č. 1'!C20-'KN 2018 - tab.1'!C20),ROUND('Tabulka č. 1'!C20-'KN 2018 - tab.1'!C20,0),"")</f>
        <v>6182</v>
      </c>
      <c r="D20" s="75">
        <f>IF(ISNUMBER('Tabulka č. 1'!D20-'KN 2018 - tab.1'!D20),ROUND('Tabulka č. 1'!D20-'KN 2018 - tab.1'!D20,0),"")</f>
        <v>6202</v>
      </c>
      <c r="E20" s="75">
        <f>IF(ISNUMBER('Tabulka č. 1'!E20-'KN 2018 - tab.1'!E20),ROUND('Tabulka č. 1'!E20-'KN 2018 - tab.1'!E20,0),"")</f>
        <v>6161</v>
      </c>
      <c r="F20" s="75">
        <f>IF(ISNUMBER('Tabulka č. 1'!F20-'KN 2018 - tab.1'!F20),ROUND('Tabulka č. 1'!F20-'KN 2018 - tab.1'!F20,0),"")</f>
        <v>5124</v>
      </c>
      <c r="G20" s="75">
        <f>IF(ISNUMBER('Tabulka č. 1'!G20-'KN 2018 - tab.1'!G20),ROUND('Tabulka č. 1'!G20-'KN 2018 - tab.1'!G20,0),"")</f>
        <v>5954</v>
      </c>
      <c r="H20" s="75">
        <f>IF(ISNUMBER('Tabulka č. 1'!H20-'KN 2018 - tab.1'!H20),ROUND('Tabulka č. 1'!H20-'KN 2018 - tab.1'!H20,0),"")</f>
        <v>10062</v>
      </c>
      <c r="I20" s="75">
        <f>IF(ISNUMBER('Tabulka č. 1'!I20-'KN 2018 - tab.1'!I20),ROUND('Tabulka č. 1'!I20-'KN 2018 - tab.1'!I20,0),"")</f>
        <v>5163</v>
      </c>
      <c r="J20" s="75" t="str">
        <f>IF(ISNUMBER('Tabulka č. 1'!J20-'KN 2018 - tab.1'!J20),ROUND('Tabulka č. 1'!J20-'KN 2018 - tab.1'!J20,0),"")</f>
        <v/>
      </c>
      <c r="K20" s="75">
        <f>IF(ISNUMBER('Tabulka č. 1'!K20-'KN 2018 - tab.1'!K20),ROUND('Tabulka č. 1'!K20-'KN 2018 - tab.1'!K20,0),"")</f>
        <v>6014</v>
      </c>
      <c r="L20" s="75" t="str">
        <f>IF(ISNUMBER('Tabulka č. 1'!L20-'KN 2018 - tab.1'!L20),ROUND('Tabulka č. 1'!L20-'KN 2018 - tab.1'!L20,0),"")</f>
        <v/>
      </c>
      <c r="M20" s="75">
        <f>IF(ISNUMBER('Tabulka č. 1'!M20-'KN 2018 - tab.1'!M20),ROUND('Tabulka č. 1'!M20-'KN 2018 - tab.1'!M20,0),"")</f>
        <v>5780</v>
      </c>
      <c r="N20" s="75">
        <f>IF(ISNUMBER('Tabulka č. 1'!N20-'KN 2018 - tab.1'!N20),ROUND('Tabulka č. 1'!N20-'KN 2018 - tab.1'!N20,0),"")</f>
        <v>10729</v>
      </c>
      <c r="O20" s="75">
        <f>IF(ISNUMBER('Tabulka č. 1'!O20-'KN 2018 - tab.1'!O20),ROUND('Tabulka č. 1'!O20-'KN 2018 - tab.1'!O20,0),"")</f>
        <v>6106</v>
      </c>
      <c r="P20" s="75">
        <f>IF(ISNUMBER('Tabulka č. 1'!P20-'KN 2018 - tab.1'!P20),ROUND('Tabulka č. 1'!P20-'KN 2018 - tab.1'!P20,0),"")</f>
        <v>6599</v>
      </c>
    </row>
    <row r="21" spans="1:16" s="37" customFormat="1" x14ac:dyDescent="0.25">
      <c r="A21" s="39" t="s">
        <v>38</v>
      </c>
      <c r="B21" s="77">
        <f>IF(ISNUMBER('Tabulka č. 1'!B21-'KN 2018 - tab.1'!B21),ROUND('Tabulka č. 1'!B21-'KN 2018 - tab.1'!B21,0),"")</f>
        <v>30</v>
      </c>
      <c r="C21" s="77">
        <f>IF(ISNUMBER('Tabulka č. 1'!C21-'KN 2018 - tab.1'!C21),ROUND('Tabulka č. 1'!C21-'KN 2018 - tab.1'!C21,0),"")</f>
        <v>26</v>
      </c>
      <c r="D21" s="77">
        <f>IF(ISNUMBER('Tabulka č. 1'!D21-'KN 2018 - tab.1'!D21),ROUND('Tabulka č. 1'!D21-'KN 2018 - tab.1'!D21,0),"")</f>
        <v>50</v>
      </c>
      <c r="E21" s="77">
        <f>IF(ISNUMBER('Tabulka č. 1'!E21-'KN 2018 - tab.1'!E21),ROUND('Tabulka č. 1'!E21-'KN 2018 - tab.1'!E21,0),"")</f>
        <v>33</v>
      </c>
      <c r="F21" s="77">
        <f>IF(ISNUMBER('Tabulka č. 1'!F21-'KN 2018 - tab.1'!F21),ROUND('Tabulka č. 1'!F21-'KN 2018 - tab.1'!F21,0),"")</f>
        <v>0</v>
      </c>
      <c r="G21" s="77">
        <f>IF(ISNUMBER('Tabulka č. 1'!G21-'KN 2018 - tab.1'!G21),ROUND('Tabulka č. 1'!G21-'KN 2018 - tab.1'!G21,0),"")</f>
        <v>25</v>
      </c>
      <c r="H21" s="77">
        <f>IF(ISNUMBER('Tabulka č. 1'!H21-'KN 2018 - tab.1'!H21),ROUND('Tabulka č. 1'!H21-'KN 2018 - tab.1'!H21,0),"")</f>
        <v>30</v>
      </c>
      <c r="I21" s="77">
        <f>IF(ISNUMBER('Tabulka č. 1'!I21-'KN 2018 - tab.1'!I21),ROUND('Tabulka č. 1'!I21-'KN 2018 - tab.1'!I21,0),"")</f>
        <v>122</v>
      </c>
      <c r="J21" s="77" t="str">
        <f>IF(ISNUMBER('Tabulka č. 1'!J21-'KN 2018 - tab.1'!J21),ROUND('Tabulka č. 1'!J21-'KN 2018 - tab.1'!J21,0),"")</f>
        <v/>
      </c>
      <c r="K21" s="77">
        <f>IF(ISNUMBER('Tabulka č. 1'!K21-'KN 2018 - tab.1'!K21),ROUND('Tabulka č. 1'!K21-'KN 2018 - tab.1'!K21,0),"")</f>
        <v>38</v>
      </c>
      <c r="L21" s="77" t="str">
        <f>IF(ISNUMBER('Tabulka č. 1'!L21-'KN 2018 - tab.1'!L21),ROUND('Tabulka č. 1'!L21-'KN 2018 - tab.1'!L21,0),"")</f>
        <v/>
      </c>
      <c r="M21" s="77">
        <f>IF(ISNUMBER('Tabulka č. 1'!M21-'KN 2018 - tab.1'!M21),ROUND('Tabulka č. 1'!M21-'KN 2018 - tab.1'!M21,0),"")</f>
        <v>20</v>
      </c>
      <c r="N21" s="77">
        <f>IF(ISNUMBER('Tabulka č. 1'!N21-'KN 2018 - tab.1'!N21),ROUND('Tabulka č. 1'!N21-'KN 2018 - tab.1'!N21,0),"")</f>
        <v>28</v>
      </c>
      <c r="O21" s="77">
        <f>IF(ISNUMBER('Tabulka č. 1'!O21-'KN 2018 - tab.1'!O21),ROUND('Tabulka č. 1'!O21-'KN 2018 - tab.1'!O21,0),"")</f>
        <v>50</v>
      </c>
      <c r="P21" s="77">
        <f>IF(ISNUMBER('Tabulka č. 1'!P21-'KN 2018 - tab.1'!P21),ROUND('Tabulka č. 1'!P21-'KN 2018 - tab.1'!P21,0),"")</f>
        <v>38</v>
      </c>
    </row>
    <row r="22" spans="1:16" x14ac:dyDescent="0.25">
      <c r="A22" s="40" t="s">
        <v>25</v>
      </c>
      <c r="B22" s="79">
        <f>IF(ISNUMBER('Tabulka č. 1'!B22-'KN 2018 - tab.1'!B22),ROUND('Tabulka č. 1'!B22-'KN 2018 - tab.1'!B22,0),"")</f>
        <v>0</v>
      </c>
      <c r="C22" s="79">
        <f>IF(ISNUMBER('Tabulka č. 1'!C22-'KN 2018 - tab.1'!C22),ROUND('Tabulka č. 1'!C22-'KN 2018 - tab.1'!C22,0),"")</f>
        <v>0</v>
      </c>
      <c r="D22" s="79">
        <f>IF(ISNUMBER('Tabulka č. 1'!D22-'KN 2018 - tab.1'!D22),ROUND('Tabulka č. 1'!D22-'KN 2018 - tab.1'!D22,0),"")</f>
        <v>0</v>
      </c>
      <c r="E22" s="79">
        <f>IF(ISNUMBER('Tabulka č. 1'!E22-'KN 2018 - tab.1'!E22),ROUND('Tabulka č. 1'!E22-'KN 2018 - tab.1'!E22,0),"")</f>
        <v>0</v>
      </c>
      <c r="F22" s="79">
        <f>IF(ISNUMBER('Tabulka č. 1'!F22-'KN 2018 - tab.1'!F22),ROUND('Tabulka č. 1'!F22-'KN 2018 - tab.1'!F22,0),"")</f>
        <v>0</v>
      </c>
      <c r="G22" s="79">
        <f>IF(ISNUMBER('Tabulka č. 1'!G22-'KN 2018 - tab.1'!G22),ROUND('Tabulka č. 1'!G22-'KN 2018 - tab.1'!G22,0),"")</f>
        <v>0</v>
      </c>
      <c r="H22" s="79">
        <f>IF(ISNUMBER('Tabulka č. 1'!H22-'KN 2018 - tab.1'!H22),ROUND('Tabulka č. 1'!H22-'KN 2018 - tab.1'!H22,0),"")</f>
        <v>0</v>
      </c>
      <c r="I22" s="79">
        <f>IF(ISNUMBER('Tabulka č. 1'!I22-'KN 2018 - tab.1'!I22),ROUND('Tabulka č. 1'!I22-'KN 2018 - tab.1'!I22,0),"")</f>
        <v>0</v>
      </c>
      <c r="J22" s="79" t="str">
        <f>IF(ISNUMBER('Tabulka č. 1'!J22-'KN 2018 - tab.1'!J22),ROUND('Tabulka č. 1'!J22-'KN 2018 - tab.1'!J22,0),"")</f>
        <v/>
      </c>
      <c r="K22" s="79">
        <f>IF(ISNUMBER('Tabulka č. 1'!K22-'KN 2018 - tab.1'!K22),ROUND('Tabulka č. 1'!K22-'KN 2018 - tab.1'!K22,0),"")</f>
        <v>0</v>
      </c>
      <c r="L22" s="79" t="str">
        <f>IF(ISNUMBER('Tabulka č. 1'!L22-'KN 2018 - tab.1'!L22),ROUND('Tabulka č. 1'!L22-'KN 2018 - tab.1'!L22,0),"")</f>
        <v/>
      </c>
      <c r="M22" s="79">
        <f>IF(ISNUMBER('Tabulka č. 1'!M22-'KN 2018 - tab.1'!M22),ROUND('Tabulka č. 1'!M22-'KN 2018 - tab.1'!M22,0),"")</f>
        <v>0</v>
      </c>
      <c r="N22" s="79">
        <f>IF(ISNUMBER('Tabulka č. 1'!N22-'KN 2018 - tab.1'!N22),ROUND('Tabulka č. 1'!N22-'KN 2018 - tab.1'!N22,0),"")</f>
        <v>-2</v>
      </c>
      <c r="O22" s="79">
        <f>IF(ISNUMBER('Tabulka č. 1'!O22-'KN 2018 - tab.1'!O22),ROUND('Tabulka č. 1'!O22-'KN 2018 - tab.1'!O22,0),"")</f>
        <v>0</v>
      </c>
      <c r="P22" s="79">
        <f>IF(ISNUMBER('Tabulka č. 1'!P22-'KN 2018 - tab.1'!P22),ROUND('Tabulka č. 1'!P22-'KN 2018 - tab.1'!P22,0),"")</f>
        <v>0</v>
      </c>
    </row>
    <row r="23" spans="1:16" s="37" customFormat="1" x14ac:dyDescent="0.25">
      <c r="A23" s="39" t="s">
        <v>26</v>
      </c>
      <c r="B23" s="82">
        <f>IF(ISNUMBER('Tabulka č. 1'!B23-'KN 2018 - tab.1'!B23),ROUND('Tabulka č. 1'!B23-'KN 2018 - tab.1'!B23,0),"")</f>
        <v>5470</v>
      </c>
      <c r="C23" s="82">
        <f>IF(ISNUMBER('Tabulka č. 1'!C23-'KN 2018 - tab.1'!C23),ROUND('Tabulka č. 1'!C23-'KN 2018 - tab.1'!C23,0),"")</f>
        <v>4717</v>
      </c>
      <c r="D23" s="82">
        <f>IF(ISNUMBER('Tabulka č. 1'!D23-'KN 2018 - tab.1'!D23),ROUND('Tabulka č. 1'!D23-'KN 2018 - tab.1'!D23,0),"")</f>
        <v>5099</v>
      </c>
      <c r="E23" s="82">
        <f>IF(ISNUMBER('Tabulka č. 1'!E23-'KN 2018 - tab.1'!E23),ROUND('Tabulka č. 1'!E23-'KN 2018 - tab.1'!E23,0),"")</f>
        <v>5228</v>
      </c>
      <c r="F23" s="82">
        <f>IF(ISNUMBER('Tabulka č. 1'!F23-'KN 2018 - tab.1'!F23),ROUND('Tabulka č. 1'!F23-'KN 2018 - tab.1'!F23,0),"")</f>
        <v>5700</v>
      </c>
      <c r="G23" s="82">
        <f>IF(ISNUMBER('Tabulka č. 1'!G23-'KN 2018 - tab.1'!G23),ROUND('Tabulka č. 1'!G23-'KN 2018 - tab.1'!G23,0),"")</f>
        <v>4717</v>
      </c>
      <c r="H23" s="82">
        <f>IF(ISNUMBER('Tabulka č. 1'!H23-'KN 2018 - tab.1'!H23),ROUND('Tabulka č. 1'!H23-'KN 2018 - tab.1'!H23,0),"")</f>
        <v>4830</v>
      </c>
      <c r="I23" s="82">
        <f>IF(ISNUMBER('Tabulka č. 1'!I23-'KN 2018 - tab.1'!I23),ROUND('Tabulka č. 1'!I23-'KN 2018 - tab.1'!I23,0),"")</f>
        <v>5001</v>
      </c>
      <c r="J23" s="82" t="str">
        <f>IF(ISNUMBER('Tabulka č. 1'!J23-'KN 2018 - tab.1'!J23),ROUND('Tabulka č. 1'!J23-'KN 2018 - tab.1'!J23,0),"")</f>
        <v/>
      </c>
      <c r="K23" s="82">
        <f>IF(ISNUMBER('Tabulka č. 1'!K23-'KN 2018 - tab.1'!K23),ROUND('Tabulka č. 1'!K23-'KN 2018 - tab.1'!K23,0),"")</f>
        <v>5245</v>
      </c>
      <c r="L23" s="82" t="str">
        <f>IF(ISNUMBER('Tabulka č. 1'!L23-'KN 2018 - tab.1'!L23),ROUND('Tabulka č. 1'!L23-'KN 2018 - tab.1'!L23,0),"")</f>
        <v/>
      </c>
      <c r="M23" s="82">
        <f>IF(ISNUMBER('Tabulka č. 1'!M23-'KN 2018 - tab.1'!M23),ROUND('Tabulka č. 1'!M23-'KN 2018 - tab.1'!M23,0),"")</f>
        <v>5163</v>
      </c>
      <c r="N23" s="82">
        <f>IF(ISNUMBER('Tabulka č. 1'!N23-'KN 2018 - tab.1'!N23),ROUND('Tabulka č. 1'!N23-'KN 2018 - tab.1'!N23,0),"")</f>
        <v>4800</v>
      </c>
      <c r="O23" s="82">
        <f>IF(ISNUMBER('Tabulka č. 1'!O23-'KN 2018 - tab.1'!O23),ROUND('Tabulka č. 1'!O23-'KN 2018 - tab.1'!O23,0),"")</f>
        <v>5530</v>
      </c>
      <c r="P23" s="82">
        <f>IF(ISNUMBER('Tabulka č. 1'!P23-'KN 2018 - tab.1'!P23),ROUND('Tabulka č. 1'!P23-'KN 2018 - tab.1'!P23,0),"")</f>
        <v>5125</v>
      </c>
    </row>
    <row r="24" spans="1:16" x14ac:dyDescent="0.25">
      <c r="A24" s="40" t="s">
        <v>27</v>
      </c>
      <c r="B24" s="79">
        <f>IF(ISNUMBER('Tabulka č. 1'!B24-'KN 2018 - tab.1'!B24),ROUND('Tabulka č. 1'!B24-'KN 2018 - tab.1'!B24,0),"")</f>
        <v>0</v>
      </c>
      <c r="C24" s="79">
        <f>IF(ISNUMBER('Tabulka č. 1'!C24-'KN 2018 - tab.1'!C24),ROUND('Tabulka č. 1'!C24-'KN 2018 - tab.1'!C24,0),"")</f>
        <v>-1</v>
      </c>
      <c r="D24" s="79">
        <f>IF(ISNUMBER('Tabulka č. 1'!D24-'KN 2018 - tab.1'!D24),ROUND('Tabulka č. 1'!D24-'KN 2018 - tab.1'!D24,0),"")</f>
        <v>0</v>
      </c>
      <c r="E24" s="79">
        <f>IF(ISNUMBER('Tabulka č. 1'!E24-'KN 2018 - tab.1'!E24),ROUND('Tabulka č. 1'!E24-'KN 2018 - tab.1'!E24,0),"")</f>
        <v>0</v>
      </c>
      <c r="F24" s="79">
        <f>IF(ISNUMBER('Tabulka č. 1'!F24-'KN 2018 - tab.1'!F24),ROUND('Tabulka č. 1'!F24-'KN 2018 - tab.1'!F24,0),"")</f>
        <v>12</v>
      </c>
      <c r="G24" s="79">
        <f>IF(ISNUMBER('Tabulka č. 1'!G24-'KN 2018 - tab.1'!G24),ROUND('Tabulka č. 1'!G24-'KN 2018 - tab.1'!G24,0),"")</f>
        <v>0</v>
      </c>
      <c r="H24" s="79">
        <f>IF(ISNUMBER('Tabulka č. 1'!H24-'KN 2018 - tab.1'!H24),ROUND('Tabulka č. 1'!H24-'KN 2018 - tab.1'!H24,0),"")</f>
        <v>0</v>
      </c>
      <c r="I24" s="79">
        <f>IF(ISNUMBER('Tabulka č. 1'!I24-'KN 2018 - tab.1'!I24),ROUND('Tabulka č. 1'!I24-'KN 2018 - tab.1'!I24,0),"")</f>
        <v>0</v>
      </c>
      <c r="J24" s="79" t="str">
        <f>IF(ISNUMBER('Tabulka č. 1'!J24-'KN 2018 - tab.1'!J24),ROUND('Tabulka č. 1'!J24-'KN 2018 - tab.1'!J24,0),"")</f>
        <v/>
      </c>
      <c r="K24" s="79">
        <f>IF(ISNUMBER('Tabulka č. 1'!K24-'KN 2018 - tab.1'!K24),ROUND('Tabulka č. 1'!K24-'KN 2018 - tab.1'!K24,0),"")</f>
        <v>0</v>
      </c>
      <c r="L24" s="79" t="str">
        <f>IF(ISNUMBER('Tabulka č. 1'!L24-'KN 2018 - tab.1'!L24),ROUND('Tabulka č. 1'!L24-'KN 2018 - tab.1'!L24,0),"")</f>
        <v/>
      </c>
      <c r="M24" s="79">
        <f>IF(ISNUMBER('Tabulka č. 1'!M24-'KN 2018 - tab.1'!M24),ROUND('Tabulka č. 1'!M24-'KN 2018 - tab.1'!M24,0),"")</f>
        <v>0</v>
      </c>
      <c r="N24" s="79">
        <f>IF(ISNUMBER('Tabulka č. 1'!N24-'KN 2018 - tab.1'!N24),ROUND('Tabulka č. 1'!N24-'KN 2018 - tab.1'!N24,0),"")</f>
        <v>0</v>
      </c>
      <c r="O24" s="79">
        <f>IF(ISNUMBER('Tabulka č. 1'!O24-'KN 2018 - tab.1'!O24),ROUND('Tabulka č. 1'!O24-'KN 2018 - tab.1'!O24,0),"")</f>
        <v>0</v>
      </c>
      <c r="P24" s="79">
        <f>IF(ISNUMBER('Tabulka č. 1'!P24-'KN 2018 - tab.1'!P24),ROUND('Tabulka č. 1'!P24-'KN 2018 - tab.1'!P24,0),"")</f>
        <v>1</v>
      </c>
    </row>
    <row r="25" spans="1:16" s="37" customFormat="1" ht="15.75" thickBot="1" x14ac:dyDescent="0.3">
      <c r="A25" s="41" t="s">
        <v>28</v>
      </c>
      <c r="B25" s="85">
        <f>IF(ISNUMBER('Tabulka č. 1'!B25-'KN 2018 - tab.1'!B25),ROUND('Tabulka č. 1'!B25-'KN 2018 - tab.1'!B25,0),"")</f>
        <v>2260</v>
      </c>
      <c r="C25" s="85">
        <f>IF(ISNUMBER('Tabulka č. 1'!C25-'KN 2018 - tab.1'!C25),ROUND('Tabulka č. 1'!C25-'KN 2018 - tab.1'!C25,0),"")</f>
        <v>1891</v>
      </c>
      <c r="D25" s="85">
        <f>IF(ISNUMBER('Tabulka č. 1'!D25-'KN 2018 - tab.1'!D25),ROUND('Tabulka č. 1'!D25-'KN 2018 - tab.1'!D25,0),"")</f>
        <v>1915</v>
      </c>
      <c r="E25" s="85">
        <f>IF(ISNUMBER('Tabulka č. 1'!E25-'KN 2018 - tab.1'!E25),ROUND('Tabulka č. 1'!E25-'KN 2018 - tab.1'!E25,0),"")</f>
        <v>1998</v>
      </c>
      <c r="F25" s="85">
        <f>IF(ISNUMBER('Tabulka č. 1'!F25-'KN 2018 - tab.1'!F25),ROUND('Tabulka č. 1'!F25-'KN 2018 - tab.1'!F25,0),"")</f>
        <v>2200</v>
      </c>
      <c r="G25" s="85">
        <f>IF(ISNUMBER('Tabulka č. 1'!G25-'KN 2018 - tab.1'!G25),ROUND('Tabulka č. 1'!G25-'KN 2018 - tab.1'!G25,0),"")</f>
        <v>1773</v>
      </c>
      <c r="H25" s="85">
        <f>IF(ISNUMBER('Tabulka č. 1'!H25-'KN 2018 - tab.1'!H25),ROUND('Tabulka č. 1'!H25-'KN 2018 - tab.1'!H25,0),"")</f>
        <v>2140</v>
      </c>
      <c r="I25" s="85">
        <f>IF(ISNUMBER('Tabulka č. 1'!I25-'KN 2018 - tab.1'!I25),ROUND('Tabulka č. 1'!I25-'KN 2018 - tab.1'!I25,0),"")</f>
        <v>2272</v>
      </c>
      <c r="J25" s="85" t="str">
        <f>IF(ISNUMBER('Tabulka č. 1'!J25-'KN 2018 - tab.1'!J25),ROUND('Tabulka č. 1'!J25-'KN 2018 - tab.1'!J25,0),"")</f>
        <v/>
      </c>
      <c r="K25" s="85">
        <f>IF(ISNUMBER('Tabulka č. 1'!K25-'KN 2018 - tab.1'!K25),ROUND('Tabulka č. 1'!K25-'KN 2018 - tab.1'!K25,0),"")</f>
        <v>2190</v>
      </c>
      <c r="L25" s="85" t="str">
        <f>IF(ISNUMBER('Tabulka č. 1'!L25-'KN 2018 - tab.1'!L25),ROUND('Tabulka č. 1'!L25-'KN 2018 - tab.1'!L25,0),"")</f>
        <v/>
      </c>
      <c r="M25" s="85">
        <f>IF(ISNUMBER('Tabulka č. 1'!M25-'KN 2018 - tab.1'!M25),ROUND('Tabulka č. 1'!M25-'KN 2018 - tab.1'!M25,0),"")</f>
        <v>1996</v>
      </c>
      <c r="N25" s="85">
        <f>IF(ISNUMBER('Tabulka č. 1'!N25-'KN 2018 - tab.1'!N25),ROUND('Tabulka č. 1'!N25-'KN 2018 - tab.1'!N25,0),"")</f>
        <v>2677</v>
      </c>
      <c r="O25" s="85">
        <f>IF(ISNUMBER('Tabulka č. 1'!O25-'KN 2018 - tab.1'!O25),ROUND('Tabulka č. 1'!O25-'KN 2018 - tab.1'!O25,0),"")</f>
        <v>2120</v>
      </c>
      <c r="P25" s="85">
        <f>IF(ISNUMBER('Tabulka č. 1'!P25-'KN 2018 - tab.1'!P25),ROUND('Tabulka č. 1'!P25-'KN 2018 - tab.1'!P25,0),"")</f>
        <v>2119</v>
      </c>
    </row>
    <row r="26" spans="1:16" s="38" customFormat="1" ht="19.5" thickBot="1" x14ac:dyDescent="0.35">
      <c r="A26" s="108" t="str">
        <f>'KN 2019'!A9</f>
        <v>26-41-L/52 Provozní elektrotechnika</v>
      </c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10"/>
    </row>
    <row r="27" spans="1:16" s="37" customFormat="1" x14ac:dyDescent="0.25">
      <c r="A27" s="48" t="s">
        <v>37</v>
      </c>
      <c r="B27" s="75">
        <f>IF(ISNUMBER('Tabulka č. 1'!B27-'KN 2018 - tab.1'!B27),ROUND('Tabulka č. 1'!B27-'KN 2018 - tab.1'!B27,0),"")</f>
        <v>2058</v>
      </c>
      <c r="C27" s="75">
        <f>IF(ISNUMBER('Tabulka č. 1'!C27-'KN 2018 - tab.1'!C27),ROUND('Tabulka č. 1'!C27-'KN 2018 - tab.1'!C27,0),"")</f>
        <v>4422</v>
      </c>
      <c r="D27" s="75">
        <f>IF(ISNUMBER('Tabulka č. 1'!D27-'KN 2018 - tab.1'!D27),ROUND('Tabulka č. 1'!D27-'KN 2018 - tab.1'!D27,0),"")</f>
        <v>5603</v>
      </c>
      <c r="E27" s="75">
        <f>IF(ISNUMBER('Tabulka č. 1'!E27-'KN 2018 - tab.1'!E27),ROUND('Tabulka č. 1'!E27-'KN 2018 - tab.1'!E27,0),"")</f>
        <v>7212</v>
      </c>
      <c r="F27" s="75" t="str">
        <f>IF(ISNUMBER('Tabulka č. 1'!F27-'KN 2018 - tab.1'!F27),ROUND('Tabulka č. 1'!F27-'KN 2018 - tab.1'!F27,0),"")</f>
        <v/>
      </c>
      <c r="G27" s="75">
        <f>IF(ISNUMBER('Tabulka č. 1'!G27-'KN 2018 - tab.1'!G27),ROUND('Tabulka č. 1'!G27-'KN 2018 - tab.1'!G27,0),"")</f>
        <v>5745</v>
      </c>
      <c r="H27" s="75" t="str">
        <f>IF(ISNUMBER('Tabulka č. 1'!H27-'KN 2018 - tab.1'!H27),ROUND('Tabulka č. 1'!H27-'KN 2018 - tab.1'!H27,0),"")</f>
        <v/>
      </c>
      <c r="I27" s="75">
        <f>IF(ISNUMBER('Tabulka č. 1'!I27-'KN 2018 - tab.1'!I27),ROUND('Tabulka č. 1'!I27-'KN 2018 - tab.1'!I27,0),"")</f>
        <v>5163</v>
      </c>
      <c r="J27" s="75">
        <f>IF(ISNUMBER('Tabulka č. 1'!J27-'KN 2018 - tab.1'!J27),ROUND('Tabulka č. 1'!J27-'KN 2018 - tab.1'!J27,0),"")</f>
        <v>5332</v>
      </c>
      <c r="K27" s="75">
        <f>IF(ISNUMBER('Tabulka č. 1'!K27-'KN 2018 - tab.1'!K27),ROUND('Tabulka č. 1'!K27-'KN 2018 - tab.1'!K27,0),"")</f>
        <v>4778</v>
      </c>
      <c r="L27" s="75">
        <f>IF(ISNUMBER('Tabulka č. 1'!L27-'KN 2018 - tab.1'!L27),ROUND('Tabulka č. 1'!L27-'KN 2018 - tab.1'!L27,0),"")</f>
        <v>8249</v>
      </c>
      <c r="M27" s="75" t="str">
        <f>IF(ISNUMBER('Tabulka č. 1'!M27-'KN 2018 - tab.1'!M27),ROUND('Tabulka č. 1'!M27-'KN 2018 - tab.1'!M27,0),"")</f>
        <v/>
      </c>
      <c r="N27" s="75">
        <f>IF(ISNUMBER('Tabulka č. 1'!N27-'KN 2018 - tab.1'!N27),ROUND('Tabulka č. 1'!N27-'KN 2018 - tab.1'!N27,0),"")</f>
        <v>23231</v>
      </c>
      <c r="O27" s="75">
        <f>IF(ISNUMBER('Tabulka č. 1'!O27-'KN 2018 - tab.1'!O27),ROUND('Tabulka č. 1'!O27-'KN 2018 - tab.1'!O27,0),"")</f>
        <v>5281</v>
      </c>
      <c r="P27" s="75">
        <f>IF(ISNUMBER('Tabulka č. 1'!P27-'KN 2018 - tab.1'!P27),ROUND('Tabulka č. 1'!P27-'KN 2018 - tab.1'!P27,0),"")</f>
        <v>6663</v>
      </c>
    </row>
    <row r="28" spans="1:16" s="37" customFormat="1" x14ac:dyDescent="0.25">
      <c r="A28" s="39" t="s">
        <v>38</v>
      </c>
      <c r="B28" s="77">
        <f>IF(ISNUMBER('Tabulka č. 1'!B28-'KN 2018 - tab.1'!B28),ROUND('Tabulka č. 1'!B28-'KN 2018 - tab.1'!B28,0),"")</f>
        <v>30</v>
      </c>
      <c r="C28" s="77">
        <f>IF(ISNUMBER('Tabulka č. 1'!C28-'KN 2018 - tab.1'!C28),ROUND('Tabulka č. 1'!C28-'KN 2018 - tab.1'!C28,0),"")</f>
        <v>26</v>
      </c>
      <c r="D28" s="77">
        <f>IF(ISNUMBER('Tabulka č. 1'!D28-'KN 2018 - tab.1'!D28),ROUND('Tabulka č. 1'!D28-'KN 2018 - tab.1'!D28,0),"")</f>
        <v>50</v>
      </c>
      <c r="E28" s="77">
        <f>IF(ISNUMBER('Tabulka č. 1'!E28-'KN 2018 - tab.1'!E28),ROUND('Tabulka č. 1'!E28-'KN 2018 - tab.1'!E28,0),"")</f>
        <v>33</v>
      </c>
      <c r="F28" s="77" t="str">
        <f>IF(ISNUMBER('Tabulka č. 1'!F28-'KN 2018 - tab.1'!F28),ROUND('Tabulka č. 1'!F28-'KN 2018 - tab.1'!F28,0),"")</f>
        <v/>
      </c>
      <c r="G28" s="77">
        <f>IF(ISNUMBER('Tabulka č. 1'!G28-'KN 2018 - tab.1'!G28),ROUND('Tabulka č. 1'!G28-'KN 2018 - tab.1'!G28,0),"")</f>
        <v>24</v>
      </c>
      <c r="H28" s="77" t="str">
        <f>IF(ISNUMBER('Tabulka č. 1'!H28-'KN 2018 - tab.1'!H28),ROUND('Tabulka č. 1'!H28-'KN 2018 - tab.1'!H28,0),"")</f>
        <v/>
      </c>
      <c r="I28" s="77">
        <f>IF(ISNUMBER('Tabulka č. 1'!I28-'KN 2018 - tab.1'!I28),ROUND('Tabulka č. 1'!I28-'KN 2018 - tab.1'!I28,0),"")</f>
        <v>122</v>
      </c>
      <c r="J28" s="77">
        <f>IF(ISNUMBER('Tabulka č. 1'!J28-'KN 2018 - tab.1'!J28),ROUND('Tabulka č. 1'!J28-'KN 2018 - tab.1'!J28,0),"")</f>
        <v>16</v>
      </c>
      <c r="K28" s="77">
        <f>IF(ISNUMBER('Tabulka č. 1'!K28-'KN 2018 - tab.1'!K28),ROUND('Tabulka č. 1'!K28-'KN 2018 - tab.1'!K28,0),"")</f>
        <v>32</v>
      </c>
      <c r="L28" s="77">
        <f>IF(ISNUMBER('Tabulka č. 1'!L28-'KN 2018 - tab.1'!L28),ROUND('Tabulka č. 1'!L28-'KN 2018 - tab.1'!L28,0),"")</f>
        <v>12</v>
      </c>
      <c r="M28" s="77" t="str">
        <f>IF(ISNUMBER('Tabulka č. 1'!M28-'KN 2018 - tab.1'!M28),ROUND('Tabulka č. 1'!M28-'KN 2018 - tab.1'!M28,0),"")</f>
        <v/>
      </c>
      <c r="N28" s="77">
        <f>IF(ISNUMBER('Tabulka č. 1'!N28-'KN 2018 - tab.1'!N28),ROUND('Tabulka č. 1'!N28-'KN 2018 - tab.1'!N28,0),"")</f>
        <v>28</v>
      </c>
      <c r="O28" s="77">
        <f>IF(ISNUMBER('Tabulka č. 1'!O28-'KN 2018 - tab.1'!O28),ROUND('Tabulka č. 1'!O28-'KN 2018 - tab.1'!O28,0),"")</f>
        <v>50</v>
      </c>
      <c r="P28" s="77">
        <f>IF(ISNUMBER('Tabulka č. 1'!P28-'KN 2018 - tab.1'!P28),ROUND('Tabulka č. 1'!P28-'KN 2018 - tab.1'!P28,0),"")</f>
        <v>45</v>
      </c>
    </row>
    <row r="29" spans="1:16" x14ac:dyDescent="0.25">
      <c r="A29" s="40" t="s">
        <v>25</v>
      </c>
      <c r="B29" s="79">
        <f>IF(ISNUMBER('Tabulka č. 1'!B29-'KN 2018 - tab.1'!B29),ROUND('Tabulka č. 1'!B29-'KN 2018 - tab.1'!B29,0),"")</f>
        <v>1</v>
      </c>
      <c r="C29" s="79">
        <f>IF(ISNUMBER('Tabulka č. 1'!C29-'KN 2018 - tab.1'!C29),ROUND('Tabulka č. 1'!C29-'KN 2018 - tab.1'!C29,0),"")</f>
        <v>0</v>
      </c>
      <c r="D29" s="79">
        <f>IF(ISNUMBER('Tabulka č. 1'!D29-'KN 2018 - tab.1'!D29),ROUND('Tabulka č. 1'!D29-'KN 2018 - tab.1'!D29,0),"")</f>
        <v>0</v>
      </c>
      <c r="E29" s="79">
        <f>IF(ISNUMBER('Tabulka č. 1'!E29-'KN 2018 - tab.1'!E29),ROUND('Tabulka č. 1'!E29-'KN 2018 - tab.1'!E29,0),"")</f>
        <v>0</v>
      </c>
      <c r="F29" s="79" t="str">
        <f>IF(ISNUMBER('Tabulka č. 1'!F29-'KN 2018 - tab.1'!F29),ROUND('Tabulka č. 1'!F29-'KN 2018 - tab.1'!F29,0),"")</f>
        <v/>
      </c>
      <c r="G29" s="79">
        <f>IF(ISNUMBER('Tabulka č. 1'!G29-'KN 2018 - tab.1'!G29),ROUND('Tabulka č. 1'!G29-'KN 2018 - tab.1'!G29,0),"")</f>
        <v>0</v>
      </c>
      <c r="H29" s="79" t="str">
        <f>IF(ISNUMBER('Tabulka č. 1'!H29-'KN 2018 - tab.1'!H29),ROUND('Tabulka č. 1'!H29-'KN 2018 - tab.1'!H29,0),"")</f>
        <v/>
      </c>
      <c r="I29" s="79">
        <f>IF(ISNUMBER('Tabulka č. 1'!I29-'KN 2018 - tab.1'!I29),ROUND('Tabulka č. 1'!I29-'KN 2018 - tab.1'!I29,0),"")</f>
        <v>0</v>
      </c>
      <c r="J29" s="79">
        <f>IF(ISNUMBER('Tabulka č. 1'!J29-'KN 2018 - tab.1'!J29),ROUND('Tabulka č. 1'!J29-'KN 2018 - tab.1'!J29,0),"")</f>
        <v>0</v>
      </c>
      <c r="K29" s="79">
        <f>IF(ISNUMBER('Tabulka č. 1'!K29-'KN 2018 - tab.1'!K29),ROUND('Tabulka č. 1'!K29-'KN 2018 - tab.1'!K29,0),"")</f>
        <v>0</v>
      </c>
      <c r="L29" s="79">
        <f>IF(ISNUMBER('Tabulka č. 1'!L29-'KN 2018 - tab.1'!L29),ROUND('Tabulka č. 1'!L29-'KN 2018 - tab.1'!L29,0),"")</f>
        <v>0</v>
      </c>
      <c r="M29" s="79" t="str">
        <f>IF(ISNUMBER('Tabulka č. 1'!M29-'KN 2018 - tab.1'!M29),ROUND('Tabulka č. 1'!M29-'KN 2018 - tab.1'!M29,0),"")</f>
        <v/>
      </c>
      <c r="N29" s="79">
        <f>IF(ISNUMBER('Tabulka č. 1'!N29-'KN 2018 - tab.1'!N29),ROUND('Tabulka č. 1'!N29-'KN 2018 - tab.1'!N29,0),"")</f>
        <v>-7</v>
      </c>
      <c r="O29" s="79">
        <f>IF(ISNUMBER('Tabulka č. 1'!O29-'KN 2018 - tab.1'!O29),ROUND('Tabulka č. 1'!O29-'KN 2018 - tab.1'!O29,0),"")</f>
        <v>0</v>
      </c>
      <c r="P29" s="79">
        <f>IF(ISNUMBER('Tabulka č. 1'!P29-'KN 2018 - tab.1'!P29),ROUND('Tabulka č. 1'!P29-'KN 2018 - tab.1'!P29,0),"")</f>
        <v>0</v>
      </c>
    </row>
    <row r="30" spans="1:16" s="37" customFormat="1" x14ac:dyDescent="0.25">
      <c r="A30" s="39" t="s">
        <v>26</v>
      </c>
      <c r="B30" s="82">
        <f>IF(ISNUMBER('Tabulka č. 1'!B30-'KN 2018 - tab.1'!B30),ROUND('Tabulka č. 1'!B30-'KN 2018 - tab.1'!B30,0),"")</f>
        <v>5470</v>
      </c>
      <c r="C30" s="82">
        <f>IF(ISNUMBER('Tabulka č. 1'!C30-'KN 2018 - tab.1'!C30),ROUND('Tabulka č. 1'!C30-'KN 2018 - tab.1'!C30,0),"")</f>
        <v>4717</v>
      </c>
      <c r="D30" s="82">
        <f>IF(ISNUMBER('Tabulka č. 1'!D30-'KN 2018 - tab.1'!D30),ROUND('Tabulka č. 1'!D30-'KN 2018 - tab.1'!D30,0),"")</f>
        <v>5099</v>
      </c>
      <c r="E30" s="82">
        <f>IF(ISNUMBER('Tabulka č. 1'!E30-'KN 2018 - tab.1'!E30),ROUND('Tabulka č. 1'!E30-'KN 2018 - tab.1'!E30,0),"")</f>
        <v>5228</v>
      </c>
      <c r="F30" s="82" t="str">
        <f>IF(ISNUMBER('Tabulka č. 1'!F30-'KN 2018 - tab.1'!F30),ROUND('Tabulka č. 1'!F30-'KN 2018 - tab.1'!F30,0),"")</f>
        <v/>
      </c>
      <c r="G30" s="82">
        <f>IF(ISNUMBER('Tabulka č. 1'!G30-'KN 2018 - tab.1'!G30),ROUND('Tabulka č. 1'!G30-'KN 2018 - tab.1'!G30,0),"")</f>
        <v>4717</v>
      </c>
      <c r="H30" s="82" t="str">
        <f>IF(ISNUMBER('Tabulka č. 1'!H30-'KN 2018 - tab.1'!H30),ROUND('Tabulka č. 1'!H30-'KN 2018 - tab.1'!H30,0),"")</f>
        <v/>
      </c>
      <c r="I30" s="82">
        <f>IF(ISNUMBER('Tabulka č. 1'!I30-'KN 2018 - tab.1'!I30),ROUND('Tabulka č. 1'!I30-'KN 2018 - tab.1'!I30,0),"")</f>
        <v>5001</v>
      </c>
      <c r="J30" s="82">
        <f>IF(ISNUMBER('Tabulka č. 1'!J30-'KN 2018 - tab.1'!J30),ROUND('Tabulka č. 1'!J30-'KN 2018 - tab.1'!J30,0),"")</f>
        <v>4937</v>
      </c>
      <c r="K30" s="82">
        <f>IF(ISNUMBER('Tabulka č. 1'!K30-'KN 2018 - tab.1'!K30),ROUND('Tabulka č. 1'!K30-'KN 2018 - tab.1'!K30,0),"")</f>
        <v>5245</v>
      </c>
      <c r="L30" s="82">
        <f>IF(ISNUMBER('Tabulka č. 1'!L30-'KN 2018 - tab.1'!L30),ROUND('Tabulka č. 1'!L30-'KN 2018 - tab.1'!L30,0),"")</f>
        <v>5173</v>
      </c>
      <c r="M30" s="82" t="str">
        <f>IF(ISNUMBER('Tabulka č. 1'!M30-'KN 2018 - tab.1'!M30),ROUND('Tabulka č. 1'!M30-'KN 2018 - tab.1'!M30,0),"")</f>
        <v/>
      </c>
      <c r="N30" s="82">
        <f>IF(ISNUMBER('Tabulka č. 1'!N30-'KN 2018 - tab.1'!N30),ROUND('Tabulka č. 1'!N30-'KN 2018 - tab.1'!N30,0),"")</f>
        <v>4800</v>
      </c>
      <c r="O30" s="82">
        <f>IF(ISNUMBER('Tabulka č. 1'!O30-'KN 2018 - tab.1'!O30),ROUND('Tabulka č. 1'!O30-'KN 2018 - tab.1'!O30,0),"")</f>
        <v>5530</v>
      </c>
      <c r="P30" s="82">
        <f>IF(ISNUMBER('Tabulka č. 1'!P30-'KN 2018 - tab.1'!P30),ROUND('Tabulka č. 1'!P30-'KN 2018 - tab.1'!P30,0),"")</f>
        <v>5141</v>
      </c>
    </row>
    <row r="31" spans="1:16" x14ac:dyDescent="0.25">
      <c r="A31" s="40" t="s">
        <v>27</v>
      </c>
      <c r="B31" s="79">
        <f>IF(ISNUMBER('Tabulka č. 1'!B31-'KN 2018 - tab.1'!B31),ROUND('Tabulka č. 1'!B31-'KN 2018 - tab.1'!B31,0),"")</f>
        <v>0</v>
      </c>
      <c r="C31" s="79">
        <f>IF(ISNUMBER('Tabulka č. 1'!C31-'KN 2018 - tab.1'!C31),ROUND('Tabulka č. 1'!C31-'KN 2018 - tab.1'!C31,0),"")</f>
        <v>-2</v>
      </c>
      <c r="D31" s="79">
        <f>IF(ISNUMBER('Tabulka č. 1'!D31-'KN 2018 - tab.1'!D31),ROUND('Tabulka č. 1'!D31-'KN 2018 - tab.1'!D31,0),"")</f>
        <v>0</v>
      </c>
      <c r="E31" s="79">
        <f>IF(ISNUMBER('Tabulka č. 1'!E31-'KN 2018 - tab.1'!E31),ROUND('Tabulka č. 1'!E31-'KN 2018 - tab.1'!E31,0),"")</f>
        <v>0</v>
      </c>
      <c r="F31" s="79" t="str">
        <f>IF(ISNUMBER('Tabulka č. 1'!F31-'KN 2018 - tab.1'!F31),ROUND('Tabulka č. 1'!F31-'KN 2018 - tab.1'!F31,0),"")</f>
        <v/>
      </c>
      <c r="G31" s="79">
        <f>IF(ISNUMBER('Tabulka č. 1'!G31-'KN 2018 - tab.1'!G31),ROUND('Tabulka č. 1'!G31-'KN 2018 - tab.1'!G31,0),"")</f>
        <v>0</v>
      </c>
      <c r="H31" s="79" t="str">
        <f>IF(ISNUMBER('Tabulka č. 1'!H31-'KN 2018 - tab.1'!H31),ROUND('Tabulka č. 1'!H31-'KN 2018 - tab.1'!H31,0),"")</f>
        <v/>
      </c>
      <c r="I31" s="79">
        <f>IF(ISNUMBER('Tabulka č. 1'!I31-'KN 2018 - tab.1'!I31),ROUND('Tabulka č. 1'!I31-'KN 2018 - tab.1'!I31,0),"")</f>
        <v>0</v>
      </c>
      <c r="J31" s="79">
        <f>IF(ISNUMBER('Tabulka č. 1'!J31-'KN 2018 - tab.1'!J31),ROUND('Tabulka č. 1'!J31-'KN 2018 - tab.1'!J31,0),"")</f>
        <v>0</v>
      </c>
      <c r="K31" s="79">
        <f>IF(ISNUMBER('Tabulka č. 1'!K31-'KN 2018 - tab.1'!K31),ROUND('Tabulka č. 1'!K31-'KN 2018 - tab.1'!K31,0),"")</f>
        <v>0</v>
      </c>
      <c r="L31" s="79">
        <f>IF(ISNUMBER('Tabulka č. 1'!L31-'KN 2018 - tab.1'!L31),ROUND('Tabulka č. 1'!L31-'KN 2018 - tab.1'!L31,0),"")</f>
        <v>0</v>
      </c>
      <c r="M31" s="79" t="str">
        <f>IF(ISNUMBER('Tabulka č. 1'!M31-'KN 2018 - tab.1'!M31),ROUND('Tabulka č. 1'!M31-'KN 2018 - tab.1'!M31,0),"")</f>
        <v/>
      </c>
      <c r="N31" s="79">
        <f>IF(ISNUMBER('Tabulka č. 1'!N31-'KN 2018 - tab.1'!N31),ROUND('Tabulka č. 1'!N31-'KN 2018 - tab.1'!N31,0),"")</f>
        <v>0</v>
      </c>
      <c r="O31" s="79">
        <f>IF(ISNUMBER('Tabulka č. 1'!O31-'KN 2018 - tab.1'!O31),ROUND('Tabulka č. 1'!O31-'KN 2018 - tab.1'!O31,0),"")</f>
        <v>0</v>
      </c>
      <c r="P31" s="79">
        <f>IF(ISNUMBER('Tabulka č. 1'!P31-'KN 2018 - tab.1'!P31),ROUND('Tabulka č. 1'!P31-'KN 2018 - tab.1'!P31,0),"")</f>
        <v>-1</v>
      </c>
    </row>
    <row r="32" spans="1:16" s="37" customFormat="1" ht="15.75" thickBot="1" x14ac:dyDescent="0.3">
      <c r="A32" s="41" t="s">
        <v>28</v>
      </c>
      <c r="B32" s="85">
        <f>IF(ISNUMBER('Tabulka č. 1'!B32-'KN 2018 - tab.1'!B32),ROUND('Tabulka č. 1'!B32-'KN 2018 - tab.1'!B32,0),"")</f>
        <v>2260</v>
      </c>
      <c r="C32" s="85">
        <f>IF(ISNUMBER('Tabulka č. 1'!C32-'KN 2018 - tab.1'!C32),ROUND('Tabulka č. 1'!C32-'KN 2018 - tab.1'!C32,0),"")</f>
        <v>1891</v>
      </c>
      <c r="D32" s="85">
        <f>IF(ISNUMBER('Tabulka č. 1'!D32-'KN 2018 - tab.1'!D32),ROUND('Tabulka č. 1'!D32-'KN 2018 - tab.1'!D32,0),"")</f>
        <v>1915</v>
      </c>
      <c r="E32" s="85">
        <f>IF(ISNUMBER('Tabulka č. 1'!E32-'KN 2018 - tab.1'!E32),ROUND('Tabulka č. 1'!E32-'KN 2018 - tab.1'!E32,0),"")</f>
        <v>1998</v>
      </c>
      <c r="F32" s="85" t="str">
        <f>IF(ISNUMBER('Tabulka č. 1'!F32-'KN 2018 - tab.1'!F32),ROUND('Tabulka č. 1'!F32-'KN 2018 - tab.1'!F32,0),"")</f>
        <v/>
      </c>
      <c r="G32" s="85">
        <f>IF(ISNUMBER('Tabulka č. 1'!G32-'KN 2018 - tab.1'!G32),ROUND('Tabulka č. 1'!G32-'KN 2018 - tab.1'!G32,0),"")</f>
        <v>1773</v>
      </c>
      <c r="H32" s="85" t="str">
        <f>IF(ISNUMBER('Tabulka č. 1'!H32-'KN 2018 - tab.1'!H32),ROUND('Tabulka č. 1'!H32-'KN 2018 - tab.1'!H32,0),"")</f>
        <v/>
      </c>
      <c r="I32" s="85">
        <f>IF(ISNUMBER('Tabulka č. 1'!I32-'KN 2018 - tab.1'!I32),ROUND('Tabulka č. 1'!I32-'KN 2018 - tab.1'!I32,0),"")</f>
        <v>2272</v>
      </c>
      <c r="J32" s="85">
        <f>IF(ISNUMBER('Tabulka č. 1'!J32-'KN 2018 - tab.1'!J32),ROUND('Tabulka č. 1'!J32-'KN 2018 - tab.1'!J32,0),"")</f>
        <v>2529</v>
      </c>
      <c r="K32" s="85">
        <f>IF(ISNUMBER('Tabulka č. 1'!K32-'KN 2018 - tab.1'!K32),ROUND('Tabulka č. 1'!K32-'KN 2018 - tab.1'!K32,0),"")</f>
        <v>2190</v>
      </c>
      <c r="L32" s="85">
        <f>IF(ISNUMBER('Tabulka č. 1'!L32-'KN 2018 - tab.1'!L32),ROUND('Tabulka č. 1'!L32-'KN 2018 - tab.1'!L32,0),"")</f>
        <v>2168</v>
      </c>
      <c r="M32" s="85" t="str">
        <f>IF(ISNUMBER('Tabulka č. 1'!M32-'KN 2018 - tab.1'!M32),ROUND('Tabulka č. 1'!M32-'KN 2018 - tab.1'!M32,0),"")</f>
        <v/>
      </c>
      <c r="N32" s="85">
        <f>IF(ISNUMBER('Tabulka č. 1'!N32-'KN 2018 - tab.1'!N32),ROUND('Tabulka č. 1'!N32-'KN 2018 - tab.1'!N32,0),"")</f>
        <v>2677</v>
      </c>
      <c r="O32" s="85">
        <f>IF(ISNUMBER('Tabulka č. 1'!O32-'KN 2018 - tab.1'!O32),ROUND('Tabulka č. 1'!O32-'KN 2018 - tab.1'!O32,0),"")</f>
        <v>2120</v>
      </c>
      <c r="P32" s="85">
        <f>IF(ISNUMBER('Tabulka č. 1'!P32-'KN 2018 - tab.1'!P32),ROUND('Tabulka č. 1'!P32-'KN 2018 - tab.1'!P32,0),"")</f>
        <v>2080</v>
      </c>
    </row>
    <row r="33" spans="1:16" s="38" customFormat="1" ht="19.5" thickBot="1" x14ac:dyDescent="0.35">
      <c r="A33" s="108" t="str">
        <f>'KN 2019'!A10</f>
        <v>36-44-L/51 Stavební provoz</v>
      </c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10"/>
    </row>
    <row r="34" spans="1:16" s="37" customFormat="1" x14ac:dyDescent="0.25">
      <c r="A34" s="48" t="s">
        <v>37</v>
      </c>
      <c r="B34" s="75">
        <f>IF(ISNUMBER('Tabulka č. 1'!B34-'KN 2018 - tab.1'!B34),ROUND('Tabulka č. 1'!B34-'KN 2018 - tab.1'!B34,0),"")</f>
        <v>5926</v>
      </c>
      <c r="C34" s="75">
        <f>IF(ISNUMBER('Tabulka č. 1'!C34-'KN 2018 - tab.1'!C34),ROUND('Tabulka č. 1'!C34-'KN 2018 - tab.1'!C34,0),"")</f>
        <v>6675</v>
      </c>
      <c r="D34" s="75">
        <f>IF(ISNUMBER('Tabulka č. 1'!D34-'KN 2018 - tab.1'!D34),ROUND('Tabulka č. 1'!D34-'KN 2018 - tab.1'!D34,0),"")</f>
        <v>5603</v>
      </c>
      <c r="E34" s="75">
        <f>IF(ISNUMBER('Tabulka č. 1'!E34-'KN 2018 - tab.1'!E34),ROUND('Tabulka č. 1'!E34-'KN 2018 - tab.1'!E34,0),"")</f>
        <v>9136</v>
      </c>
      <c r="F34" s="75" t="str">
        <f>IF(ISNUMBER('Tabulka č. 1'!F34-'KN 2018 - tab.1'!F34),ROUND('Tabulka č. 1'!F34-'KN 2018 - tab.1'!F34,0),"")</f>
        <v/>
      </c>
      <c r="G34" s="75">
        <f>IF(ISNUMBER('Tabulka č. 1'!G34-'KN 2018 - tab.1'!G34),ROUND('Tabulka č. 1'!G34-'KN 2018 - tab.1'!G34,0),"")</f>
        <v>5745</v>
      </c>
      <c r="H34" s="75" t="str">
        <f>IF(ISNUMBER('Tabulka č. 1'!H34-'KN 2018 - tab.1'!H34),ROUND('Tabulka č. 1'!H34-'KN 2018 - tab.1'!H34,0),"")</f>
        <v/>
      </c>
      <c r="I34" s="75" t="str">
        <f>IF(ISNUMBER('Tabulka č. 1'!I34-'KN 2018 - tab.1'!I34),ROUND('Tabulka č. 1'!I34-'KN 2018 - tab.1'!I34,0),"")</f>
        <v/>
      </c>
      <c r="J34" s="75" t="str">
        <f>IF(ISNUMBER('Tabulka č. 1'!J34-'KN 2018 - tab.1'!J34),ROUND('Tabulka č. 1'!J34-'KN 2018 - tab.1'!J34,0),"")</f>
        <v/>
      </c>
      <c r="K34" s="75">
        <f>IF(ISNUMBER('Tabulka č. 1'!K34-'KN 2018 - tab.1'!K34),ROUND('Tabulka č. 1'!K34-'KN 2018 - tab.1'!K34,0),"")</f>
        <v>6340</v>
      </c>
      <c r="L34" s="75">
        <f>IF(ISNUMBER('Tabulka č. 1'!L34-'KN 2018 - tab.1'!L34),ROUND('Tabulka č. 1'!L34-'KN 2018 - tab.1'!L34,0),"")</f>
        <v>19619</v>
      </c>
      <c r="M34" s="75">
        <f>IF(ISNUMBER('Tabulka č. 1'!M34-'KN 2018 - tab.1'!M34),ROUND('Tabulka č. 1'!M34-'KN 2018 - tab.1'!M34,0),"")</f>
        <v>5377</v>
      </c>
      <c r="N34" s="75">
        <f>IF(ISNUMBER('Tabulka č. 1'!N34-'KN 2018 - tab.1'!N34),ROUND('Tabulka č. 1'!N34-'KN 2018 - tab.1'!N34,0),"")</f>
        <v>5228</v>
      </c>
      <c r="O34" s="75">
        <f>IF(ISNUMBER('Tabulka č. 1'!O34-'KN 2018 - tab.1'!O34),ROUND('Tabulka č. 1'!O34-'KN 2018 - tab.1'!O34,0),"")</f>
        <v>6395</v>
      </c>
      <c r="P34" s="75">
        <f>IF(ISNUMBER('Tabulka č. 1'!P34-'KN 2018 - tab.1'!P34),ROUND('Tabulka č. 1'!P34-'KN 2018 - tab.1'!P34,0),"")</f>
        <v>8159</v>
      </c>
    </row>
    <row r="35" spans="1:16" s="37" customFormat="1" x14ac:dyDescent="0.25">
      <c r="A35" s="39" t="s">
        <v>38</v>
      </c>
      <c r="B35" s="77">
        <f>IF(ISNUMBER('Tabulka č. 1'!B35-'KN 2018 - tab.1'!B35),ROUND('Tabulka č. 1'!B35-'KN 2018 - tab.1'!B35,0),"")</f>
        <v>30</v>
      </c>
      <c r="C35" s="77">
        <f>IF(ISNUMBER('Tabulka č. 1'!C35-'KN 2018 - tab.1'!C35),ROUND('Tabulka č. 1'!C35-'KN 2018 - tab.1'!C35,0),"")</f>
        <v>26</v>
      </c>
      <c r="D35" s="77">
        <f>IF(ISNUMBER('Tabulka č. 1'!D35-'KN 2018 - tab.1'!D35),ROUND('Tabulka č. 1'!D35-'KN 2018 - tab.1'!D35,0),"")</f>
        <v>50</v>
      </c>
      <c r="E35" s="77">
        <f>IF(ISNUMBER('Tabulka č. 1'!E35-'KN 2018 - tab.1'!E35),ROUND('Tabulka č. 1'!E35-'KN 2018 - tab.1'!E35,0),"")</f>
        <v>33</v>
      </c>
      <c r="F35" s="77" t="str">
        <f>IF(ISNUMBER('Tabulka č. 1'!F35-'KN 2018 - tab.1'!F35),ROUND('Tabulka č. 1'!F35-'KN 2018 - tab.1'!F35,0),"")</f>
        <v/>
      </c>
      <c r="G35" s="77">
        <f>IF(ISNUMBER('Tabulka č. 1'!G35-'KN 2018 - tab.1'!G35),ROUND('Tabulka č. 1'!G35-'KN 2018 - tab.1'!G35,0),"")</f>
        <v>24</v>
      </c>
      <c r="H35" s="77" t="str">
        <f>IF(ISNUMBER('Tabulka č. 1'!H35-'KN 2018 - tab.1'!H35),ROUND('Tabulka č. 1'!H35-'KN 2018 - tab.1'!H35,0),"")</f>
        <v/>
      </c>
      <c r="I35" s="77" t="str">
        <f>IF(ISNUMBER('Tabulka č. 1'!I35-'KN 2018 - tab.1'!I35),ROUND('Tabulka č. 1'!I35-'KN 2018 - tab.1'!I35,0),"")</f>
        <v/>
      </c>
      <c r="J35" s="77" t="str">
        <f>IF(ISNUMBER('Tabulka č. 1'!J35-'KN 2018 - tab.1'!J35),ROUND('Tabulka č. 1'!J35-'KN 2018 - tab.1'!J35,0),"")</f>
        <v/>
      </c>
      <c r="K35" s="77">
        <f>IF(ISNUMBER('Tabulka č. 1'!K35-'KN 2018 - tab.1'!K35),ROUND('Tabulka č. 1'!K35-'KN 2018 - tab.1'!K35,0),"")</f>
        <v>40</v>
      </c>
      <c r="L35" s="77">
        <f>IF(ISNUMBER('Tabulka č. 1'!L35-'KN 2018 - tab.1'!L35),ROUND('Tabulka č. 1'!L35-'KN 2018 - tab.1'!L35,0),"")</f>
        <v>12</v>
      </c>
      <c r="M35" s="77">
        <f>IF(ISNUMBER('Tabulka č. 1'!M35-'KN 2018 - tab.1'!M35),ROUND('Tabulka č. 1'!M35-'KN 2018 - tab.1'!M35,0),"")</f>
        <v>20</v>
      </c>
      <c r="N35" s="77">
        <f>IF(ISNUMBER('Tabulka č. 1'!N35-'KN 2018 - tab.1'!N35),ROUND('Tabulka č. 1'!N35-'KN 2018 - tab.1'!N35,0),"")</f>
        <v>28</v>
      </c>
      <c r="O35" s="77">
        <f>IF(ISNUMBER('Tabulka č. 1'!O35-'KN 2018 - tab.1'!O35),ROUND('Tabulka č. 1'!O35-'KN 2018 - tab.1'!O35,0),"")</f>
        <v>50</v>
      </c>
      <c r="P35" s="77">
        <f>IF(ISNUMBER('Tabulka č. 1'!P35-'KN 2018 - tab.1'!P35),ROUND('Tabulka č. 1'!P35-'KN 2018 - tab.1'!P35,0),"")</f>
        <v>37</v>
      </c>
    </row>
    <row r="36" spans="1:16" x14ac:dyDescent="0.25">
      <c r="A36" s="40" t="s">
        <v>25</v>
      </c>
      <c r="B36" s="79">
        <f>IF(ISNUMBER('Tabulka č. 1'!B36-'KN 2018 - tab.1'!B36),ROUND('Tabulka č. 1'!B36-'KN 2018 - tab.1'!B36,0),"")</f>
        <v>0</v>
      </c>
      <c r="C36" s="79">
        <f>IF(ISNUMBER('Tabulka č. 1'!C36-'KN 2018 - tab.1'!C36),ROUND('Tabulka č. 1'!C36-'KN 2018 - tab.1'!C36,0),"")</f>
        <v>0</v>
      </c>
      <c r="D36" s="79">
        <f>IF(ISNUMBER('Tabulka č. 1'!D36-'KN 2018 - tab.1'!D36),ROUND('Tabulka č. 1'!D36-'KN 2018 - tab.1'!D36,0),"")</f>
        <v>0</v>
      </c>
      <c r="E36" s="79">
        <f>IF(ISNUMBER('Tabulka č. 1'!E36-'KN 2018 - tab.1'!E36),ROUND('Tabulka č. 1'!E36-'KN 2018 - tab.1'!E36,0),"")</f>
        <v>0</v>
      </c>
      <c r="F36" s="79" t="str">
        <f>IF(ISNUMBER('Tabulka č. 1'!F36-'KN 2018 - tab.1'!F36),ROUND('Tabulka č. 1'!F36-'KN 2018 - tab.1'!F36,0),"")</f>
        <v/>
      </c>
      <c r="G36" s="79">
        <f>IF(ISNUMBER('Tabulka č. 1'!G36-'KN 2018 - tab.1'!G36),ROUND('Tabulka č. 1'!G36-'KN 2018 - tab.1'!G36,0),"")</f>
        <v>0</v>
      </c>
      <c r="H36" s="79" t="str">
        <f>IF(ISNUMBER('Tabulka č. 1'!H36-'KN 2018 - tab.1'!H36),ROUND('Tabulka č. 1'!H36-'KN 2018 - tab.1'!H36,0),"")</f>
        <v/>
      </c>
      <c r="I36" s="79" t="str">
        <f>IF(ISNUMBER('Tabulka č. 1'!I36-'KN 2018 - tab.1'!I36),ROUND('Tabulka č. 1'!I36-'KN 2018 - tab.1'!I36,0),"")</f>
        <v/>
      </c>
      <c r="J36" s="79" t="str">
        <f>IF(ISNUMBER('Tabulka č. 1'!J36-'KN 2018 - tab.1'!J36),ROUND('Tabulka č. 1'!J36-'KN 2018 - tab.1'!J36,0),"")</f>
        <v/>
      </c>
      <c r="K36" s="79">
        <f>IF(ISNUMBER('Tabulka č. 1'!K36-'KN 2018 - tab.1'!K36),ROUND('Tabulka č. 1'!K36-'KN 2018 - tab.1'!K36,0),"")</f>
        <v>0</v>
      </c>
      <c r="L36" s="79">
        <f>IF(ISNUMBER('Tabulka č. 1'!L36-'KN 2018 - tab.1'!L36),ROUND('Tabulka č. 1'!L36-'KN 2018 - tab.1'!L36,0),"")</f>
        <v>-2</v>
      </c>
      <c r="M36" s="79">
        <f>IF(ISNUMBER('Tabulka č. 1'!M36-'KN 2018 - tab.1'!M36),ROUND('Tabulka č. 1'!M36-'KN 2018 - tab.1'!M36,0),"")</f>
        <v>0</v>
      </c>
      <c r="N36" s="79">
        <f>IF(ISNUMBER('Tabulka č. 1'!N36-'KN 2018 - tab.1'!N36),ROUND('Tabulka č. 1'!N36-'KN 2018 - tab.1'!N36,0),"")</f>
        <v>0</v>
      </c>
      <c r="O36" s="79">
        <f>IF(ISNUMBER('Tabulka č. 1'!O36-'KN 2018 - tab.1'!O36),ROUND('Tabulka č. 1'!O36-'KN 2018 - tab.1'!O36,0),"")</f>
        <v>0</v>
      </c>
      <c r="P36" s="79">
        <f>IF(ISNUMBER('Tabulka č. 1'!P36-'KN 2018 - tab.1'!P36),ROUND('Tabulka č. 1'!P36-'KN 2018 - tab.1'!P36,0),"")</f>
        <v>0</v>
      </c>
    </row>
    <row r="37" spans="1:16" s="37" customFormat="1" x14ac:dyDescent="0.25">
      <c r="A37" s="39" t="s">
        <v>26</v>
      </c>
      <c r="B37" s="82">
        <f>IF(ISNUMBER('Tabulka č. 1'!B37-'KN 2018 - tab.1'!B37),ROUND('Tabulka č. 1'!B37-'KN 2018 - tab.1'!B37,0),"")</f>
        <v>5470</v>
      </c>
      <c r="C37" s="82">
        <f>IF(ISNUMBER('Tabulka č. 1'!C37-'KN 2018 - tab.1'!C37),ROUND('Tabulka č. 1'!C37-'KN 2018 - tab.1'!C37,0),"")</f>
        <v>4717</v>
      </c>
      <c r="D37" s="82">
        <f>IF(ISNUMBER('Tabulka č. 1'!D37-'KN 2018 - tab.1'!D37),ROUND('Tabulka č. 1'!D37-'KN 2018 - tab.1'!D37,0),"")</f>
        <v>5099</v>
      </c>
      <c r="E37" s="82">
        <f>IF(ISNUMBER('Tabulka č. 1'!E37-'KN 2018 - tab.1'!E37),ROUND('Tabulka č. 1'!E37-'KN 2018 - tab.1'!E37,0),"")</f>
        <v>5228</v>
      </c>
      <c r="F37" s="82" t="str">
        <f>IF(ISNUMBER('Tabulka č. 1'!F37-'KN 2018 - tab.1'!F37),ROUND('Tabulka č. 1'!F37-'KN 2018 - tab.1'!F37,0),"")</f>
        <v/>
      </c>
      <c r="G37" s="82">
        <f>IF(ISNUMBER('Tabulka č. 1'!G37-'KN 2018 - tab.1'!G37),ROUND('Tabulka č. 1'!G37-'KN 2018 - tab.1'!G37,0),"")</f>
        <v>4717</v>
      </c>
      <c r="H37" s="82" t="str">
        <f>IF(ISNUMBER('Tabulka č. 1'!H37-'KN 2018 - tab.1'!H37),ROUND('Tabulka č. 1'!H37-'KN 2018 - tab.1'!H37,0),"")</f>
        <v/>
      </c>
      <c r="I37" s="82" t="str">
        <f>IF(ISNUMBER('Tabulka č. 1'!I37-'KN 2018 - tab.1'!I37),ROUND('Tabulka č. 1'!I37-'KN 2018 - tab.1'!I37,0),"")</f>
        <v/>
      </c>
      <c r="J37" s="82" t="str">
        <f>IF(ISNUMBER('Tabulka č. 1'!J37-'KN 2018 - tab.1'!J37),ROUND('Tabulka č. 1'!J37-'KN 2018 - tab.1'!J37,0),"")</f>
        <v/>
      </c>
      <c r="K37" s="82">
        <f>IF(ISNUMBER('Tabulka č. 1'!K37-'KN 2018 - tab.1'!K37),ROUND('Tabulka č. 1'!K37-'KN 2018 - tab.1'!K37,0),"")</f>
        <v>5245</v>
      </c>
      <c r="L37" s="82">
        <f>IF(ISNUMBER('Tabulka č. 1'!L37-'KN 2018 - tab.1'!L37),ROUND('Tabulka č. 1'!L37-'KN 2018 - tab.1'!L37,0),"")</f>
        <v>5173</v>
      </c>
      <c r="M37" s="82">
        <f>IF(ISNUMBER('Tabulka č. 1'!M37-'KN 2018 - tab.1'!M37),ROUND('Tabulka č. 1'!M37-'KN 2018 - tab.1'!M37,0),"")</f>
        <v>5163</v>
      </c>
      <c r="N37" s="82">
        <f>IF(ISNUMBER('Tabulka č. 1'!N37-'KN 2018 - tab.1'!N37),ROUND('Tabulka č. 1'!N37-'KN 2018 - tab.1'!N37,0),"")</f>
        <v>4800</v>
      </c>
      <c r="O37" s="82">
        <f>IF(ISNUMBER('Tabulka č. 1'!O37-'KN 2018 - tab.1'!O37),ROUND('Tabulka č. 1'!O37-'KN 2018 - tab.1'!O37,0),"")</f>
        <v>5530</v>
      </c>
      <c r="P37" s="82">
        <f>IF(ISNUMBER('Tabulka č. 1'!P37-'KN 2018 - tab.1'!P37),ROUND('Tabulka č. 1'!P37-'KN 2018 - tab.1'!P37,0),"")</f>
        <v>5174</v>
      </c>
    </row>
    <row r="38" spans="1:16" x14ac:dyDescent="0.25">
      <c r="A38" s="40" t="s">
        <v>27</v>
      </c>
      <c r="B38" s="79">
        <f>IF(ISNUMBER('Tabulka č. 1'!B38-'KN 2018 - tab.1'!B38),ROUND('Tabulka č. 1'!B38-'KN 2018 - tab.1'!B38,0),"")</f>
        <v>0</v>
      </c>
      <c r="C38" s="79">
        <f>IF(ISNUMBER('Tabulka č. 1'!C38-'KN 2018 - tab.1'!C38),ROUND('Tabulka č. 1'!C38-'KN 2018 - tab.1'!C38,0),"")</f>
        <v>-2</v>
      </c>
      <c r="D38" s="79">
        <f>IF(ISNUMBER('Tabulka č. 1'!D38-'KN 2018 - tab.1'!D38),ROUND('Tabulka č. 1'!D38-'KN 2018 - tab.1'!D38,0),"")</f>
        <v>0</v>
      </c>
      <c r="E38" s="79">
        <f>IF(ISNUMBER('Tabulka č. 1'!E38-'KN 2018 - tab.1'!E38),ROUND('Tabulka č. 1'!E38-'KN 2018 - tab.1'!E38,0),"")</f>
        <v>0</v>
      </c>
      <c r="F38" s="79" t="str">
        <f>IF(ISNUMBER('Tabulka č. 1'!F38-'KN 2018 - tab.1'!F38),ROUND('Tabulka č. 1'!F38-'KN 2018 - tab.1'!F38,0),"")</f>
        <v/>
      </c>
      <c r="G38" s="79">
        <f>IF(ISNUMBER('Tabulka č. 1'!G38-'KN 2018 - tab.1'!G38),ROUND('Tabulka č. 1'!G38-'KN 2018 - tab.1'!G38,0),"")</f>
        <v>0</v>
      </c>
      <c r="H38" s="79" t="str">
        <f>IF(ISNUMBER('Tabulka č. 1'!H38-'KN 2018 - tab.1'!H38),ROUND('Tabulka č. 1'!H38-'KN 2018 - tab.1'!H38,0),"")</f>
        <v/>
      </c>
      <c r="I38" s="79" t="str">
        <f>IF(ISNUMBER('Tabulka č. 1'!I38-'KN 2018 - tab.1'!I38),ROUND('Tabulka č. 1'!I38-'KN 2018 - tab.1'!I38,0),"")</f>
        <v/>
      </c>
      <c r="J38" s="79" t="str">
        <f>IF(ISNUMBER('Tabulka č. 1'!J38-'KN 2018 - tab.1'!J38),ROUND('Tabulka č. 1'!J38-'KN 2018 - tab.1'!J38,0),"")</f>
        <v/>
      </c>
      <c r="K38" s="79">
        <f>IF(ISNUMBER('Tabulka č. 1'!K38-'KN 2018 - tab.1'!K38),ROUND('Tabulka č. 1'!K38-'KN 2018 - tab.1'!K38,0),"")</f>
        <v>0</v>
      </c>
      <c r="L38" s="79">
        <f>IF(ISNUMBER('Tabulka č. 1'!L38-'KN 2018 - tab.1'!L38),ROUND('Tabulka č. 1'!L38-'KN 2018 - tab.1'!L38,0),"")</f>
        <v>0</v>
      </c>
      <c r="M38" s="79">
        <f>IF(ISNUMBER('Tabulka č. 1'!M38-'KN 2018 - tab.1'!M38),ROUND('Tabulka č. 1'!M38-'KN 2018 - tab.1'!M38,0),"")</f>
        <v>0</v>
      </c>
      <c r="N38" s="79">
        <f>IF(ISNUMBER('Tabulka č. 1'!N38-'KN 2018 - tab.1'!N38),ROUND('Tabulka č. 1'!N38-'KN 2018 - tab.1'!N38,0),"")</f>
        <v>0</v>
      </c>
      <c r="O38" s="79">
        <f>IF(ISNUMBER('Tabulka č. 1'!O38-'KN 2018 - tab.1'!O38),ROUND('Tabulka č. 1'!O38-'KN 2018 - tab.1'!O38,0),"")</f>
        <v>0</v>
      </c>
      <c r="P38" s="79">
        <f>IF(ISNUMBER('Tabulka č. 1'!P38-'KN 2018 - tab.1'!P38),ROUND('Tabulka č. 1'!P38-'KN 2018 - tab.1'!P38,0),"")</f>
        <v>-1</v>
      </c>
    </row>
    <row r="39" spans="1:16" s="37" customFormat="1" ht="15.75" thickBot="1" x14ac:dyDescent="0.3">
      <c r="A39" s="41" t="s">
        <v>28</v>
      </c>
      <c r="B39" s="85">
        <f>IF(ISNUMBER('Tabulka č. 1'!B39-'KN 2018 - tab.1'!B39),ROUND('Tabulka č. 1'!B39-'KN 2018 - tab.1'!B39,0),"")</f>
        <v>2260</v>
      </c>
      <c r="C39" s="85">
        <f>IF(ISNUMBER('Tabulka č. 1'!C39-'KN 2018 - tab.1'!C39),ROUND('Tabulka č. 1'!C39-'KN 2018 - tab.1'!C39,0),"")</f>
        <v>1891</v>
      </c>
      <c r="D39" s="85">
        <f>IF(ISNUMBER('Tabulka č. 1'!D39-'KN 2018 - tab.1'!D39),ROUND('Tabulka č. 1'!D39-'KN 2018 - tab.1'!D39,0),"")</f>
        <v>1915</v>
      </c>
      <c r="E39" s="85">
        <f>IF(ISNUMBER('Tabulka č. 1'!E39-'KN 2018 - tab.1'!E39),ROUND('Tabulka č. 1'!E39-'KN 2018 - tab.1'!E39,0),"")</f>
        <v>1998</v>
      </c>
      <c r="F39" s="85" t="str">
        <f>IF(ISNUMBER('Tabulka č. 1'!F39-'KN 2018 - tab.1'!F39),ROUND('Tabulka č. 1'!F39-'KN 2018 - tab.1'!F39,0),"")</f>
        <v/>
      </c>
      <c r="G39" s="85">
        <f>IF(ISNUMBER('Tabulka č. 1'!G39-'KN 2018 - tab.1'!G39),ROUND('Tabulka č. 1'!G39-'KN 2018 - tab.1'!G39,0),"")</f>
        <v>1773</v>
      </c>
      <c r="H39" s="85" t="str">
        <f>IF(ISNUMBER('Tabulka č. 1'!H39-'KN 2018 - tab.1'!H39),ROUND('Tabulka č. 1'!H39-'KN 2018 - tab.1'!H39,0),"")</f>
        <v/>
      </c>
      <c r="I39" s="85" t="str">
        <f>IF(ISNUMBER('Tabulka č. 1'!I39-'KN 2018 - tab.1'!I39),ROUND('Tabulka č. 1'!I39-'KN 2018 - tab.1'!I39,0),"")</f>
        <v/>
      </c>
      <c r="J39" s="85" t="str">
        <f>IF(ISNUMBER('Tabulka č. 1'!J39-'KN 2018 - tab.1'!J39),ROUND('Tabulka č. 1'!J39-'KN 2018 - tab.1'!J39,0),"")</f>
        <v/>
      </c>
      <c r="K39" s="85">
        <f>IF(ISNUMBER('Tabulka č. 1'!K39-'KN 2018 - tab.1'!K39),ROUND('Tabulka č. 1'!K39-'KN 2018 - tab.1'!K39,0),"")</f>
        <v>2190</v>
      </c>
      <c r="L39" s="85">
        <f>IF(ISNUMBER('Tabulka č. 1'!L39-'KN 2018 - tab.1'!L39),ROUND('Tabulka č. 1'!L39-'KN 2018 - tab.1'!L39,0),"")</f>
        <v>2168</v>
      </c>
      <c r="M39" s="85">
        <f>IF(ISNUMBER('Tabulka č. 1'!M39-'KN 2018 - tab.1'!M39),ROUND('Tabulka č. 1'!M39-'KN 2018 - tab.1'!M39,0),"")</f>
        <v>1996</v>
      </c>
      <c r="N39" s="85">
        <f>IF(ISNUMBER('Tabulka č. 1'!N39-'KN 2018 - tab.1'!N39),ROUND('Tabulka č. 1'!N39-'KN 2018 - tab.1'!N39,0),"")</f>
        <v>2677</v>
      </c>
      <c r="O39" s="85">
        <f>IF(ISNUMBER('Tabulka č. 1'!O39-'KN 2018 - tab.1'!O39),ROUND('Tabulka č. 1'!O39-'KN 2018 - tab.1'!O39,0),"")</f>
        <v>2120</v>
      </c>
      <c r="P39" s="85">
        <f>IF(ISNUMBER('Tabulka č. 1'!P39-'KN 2018 - tab.1'!P39),ROUND('Tabulka č. 1'!P39-'KN 2018 - tab.1'!P39,0),"")</f>
        <v>2171</v>
      </c>
    </row>
    <row r="42" spans="1:16" x14ac:dyDescent="0.25">
      <c r="A42"/>
    </row>
  </sheetData>
  <mergeCells count="7">
    <mergeCell ref="A33:P33"/>
    <mergeCell ref="A1:P1"/>
    <mergeCell ref="A2:P2"/>
    <mergeCell ref="A5:P5"/>
    <mergeCell ref="A12:P12"/>
    <mergeCell ref="A19:P19"/>
    <mergeCell ref="A26:P2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8c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2"/>
  <sheetViews>
    <sheetView topLeftCell="A10" zoomScaleNormal="100" workbookViewId="0">
      <selection activeCell="I46" sqref="I46"/>
    </sheetView>
  </sheetViews>
  <sheetFormatPr defaultRowHeight="15" x14ac:dyDescent="0.25"/>
  <cols>
    <col min="1" max="1" width="18.42578125" style="42" customWidth="1"/>
    <col min="2" max="7" width="7.140625" style="1" customWidth="1"/>
    <col min="8" max="8" width="7.5703125" style="1" bestFit="1" customWidth="1"/>
    <col min="9" max="16" width="7.140625" style="1" customWidth="1"/>
    <col min="17" max="16384" width="9.140625" style="1"/>
  </cols>
  <sheetData>
    <row r="1" spans="1:31" ht="21" x14ac:dyDescent="0.35">
      <c r="A1" s="106" t="s">
        <v>47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107" t="s">
        <v>41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19.5" thickBot="1" x14ac:dyDescent="0.35">
      <c r="A3" s="74" t="s">
        <v>49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84.75" customHeight="1" thickBot="1" x14ac:dyDescent="0.3">
      <c r="A4" s="49"/>
      <c r="B4" s="51" t="s">
        <v>2</v>
      </c>
      <c r="C4" s="52" t="s">
        <v>3</v>
      </c>
      <c r="D4" s="52" t="s">
        <v>0</v>
      </c>
      <c r="E4" s="52" t="s">
        <v>1</v>
      </c>
      <c r="F4" s="52" t="s">
        <v>4</v>
      </c>
      <c r="G4" s="52" t="s">
        <v>5</v>
      </c>
      <c r="H4" s="52" t="s">
        <v>6</v>
      </c>
      <c r="I4" s="52" t="s">
        <v>7</v>
      </c>
      <c r="J4" s="52" t="s">
        <v>8</v>
      </c>
      <c r="K4" s="52" t="s">
        <v>9</v>
      </c>
      <c r="L4" s="52" t="s">
        <v>10</v>
      </c>
      <c r="M4" s="52" t="s">
        <v>11</v>
      </c>
      <c r="N4" s="52" t="s">
        <v>12</v>
      </c>
      <c r="O4" s="53" t="s">
        <v>13</v>
      </c>
      <c r="P4" s="54" t="s">
        <v>14</v>
      </c>
    </row>
    <row r="5" spans="1:31" s="38" customFormat="1" ht="19.5" thickBot="1" x14ac:dyDescent="0.35">
      <c r="A5" s="108" t="str">
        <f>'KN 2019'!A11</f>
        <v>26-41-L/51 Mechanik elektrotechnik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10"/>
    </row>
    <row r="6" spans="1:31" s="37" customFormat="1" x14ac:dyDescent="0.25">
      <c r="A6" s="48" t="s">
        <v>37</v>
      </c>
      <c r="B6" s="75">
        <f>IF(ISNUMBER('Tabulka č. 2'!B6-'KN 2018 - tab.2'!B6),ROUND('Tabulka č. 2'!B6-'KN 2018 - tab.2'!B6,0),"")</f>
        <v>5100</v>
      </c>
      <c r="C6" s="75" t="str">
        <f>IF(ISNUMBER('Tabulka č. 2'!C6-'KN 2018 - tab.2'!C6),ROUND('Tabulka č. 2'!C6-'KN 2018 - tab.2'!C6,0),"")</f>
        <v/>
      </c>
      <c r="D6" s="75" t="str">
        <f>IF(ISNUMBER('Tabulka č. 2'!D6-'KN 2018 - tab.2'!D6),ROUND('Tabulka č. 2'!D6-'KN 2018 - tab.2'!D6,0),"")</f>
        <v/>
      </c>
      <c r="E6" s="75" t="str">
        <f>IF(ISNUMBER('Tabulka č. 2'!E6-'KN 2018 - tab.2'!E6),ROUND('Tabulka č. 2'!E6-'KN 2018 - tab.2'!E6,0),"")</f>
        <v/>
      </c>
      <c r="F6" s="75" t="str">
        <f>IF(ISNUMBER('Tabulka č. 2'!F6-'KN 2018 - tab.2'!F6),ROUND('Tabulka č. 2'!F6-'KN 2018 - tab.2'!F6,0),"")</f>
        <v/>
      </c>
      <c r="G6" s="75">
        <f>IF(ISNUMBER('Tabulka č. 2'!G6-'KN 2018 - tab.2'!G6),ROUND('Tabulka č. 2'!G6-'KN 2018 - tab.2'!G6,0),"")</f>
        <v>5745</v>
      </c>
      <c r="H6" s="75">
        <f>IF(ISNUMBER('Tabulka č. 2'!H6-'KN 2018 - tab.2'!H6),ROUND('Tabulka č. 2'!H6-'KN 2018 - tab.2'!H6,0),"")</f>
        <v>10167</v>
      </c>
      <c r="I6" s="75" t="str">
        <f>IF(ISNUMBER('Tabulka č. 2'!I6-'KN 2018 - tab.2'!I6),ROUND('Tabulka č. 2'!I6-'KN 2018 - tab.2'!I6,0),"")</f>
        <v/>
      </c>
      <c r="J6" s="75" t="str">
        <f>IF(ISNUMBER('Tabulka č. 2'!J6-'KN 2018 - tab.2'!J6),ROUND('Tabulka č. 2'!J6-'KN 2018 - tab.2'!J6,0),"")</f>
        <v/>
      </c>
      <c r="K6" s="75" t="str">
        <f>IF(ISNUMBER('Tabulka č. 2'!K6-'KN 2018 - tab.2'!K6),ROUND('Tabulka č. 2'!K6-'KN 2018 - tab.2'!K6,0),"")</f>
        <v/>
      </c>
      <c r="L6" s="75">
        <f>IF(ISNUMBER('Tabulka č. 2'!L6-'KN 2018 - tab.2'!L6),ROUND('Tabulka č. 2'!L6-'KN 2018 - tab.2'!L6,0),"")</f>
        <v>10515</v>
      </c>
      <c r="M6" s="75">
        <f>IF(ISNUMBER('Tabulka č. 2'!M6-'KN 2018 - tab.2'!M6),ROUND('Tabulka č. 2'!M6-'KN 2018 - tab.2'!M6,0),"")</f>
        <v>5025</v>
      </c>
      <c r="N6" s="75" t="str">
        <f>IF(ISNUMBER('Tabulka č. 2'!N6-'KN 2018 - tab.2'!N6),ROUND('Tabulka č. 2'!N6-'KN 2018 - tab.2'!N6,0),"")</f>
        <v/>
      </c>
      <c r="O6" s="76" t="str">
        <f>IF(ISNUMBER('Tabulka č. 2'!O6-'KN 2018 - tab.2'!O6),ROUND('Tabulka č. 2'!O6-'KN 2018 - tab.2'!O6,0),"")</f>
        <v/>
      </c>
      <c r="P6" s="43">
        <f>IF(ISNUMBER('Tabulka č. 2'!P6-'KN 2018 - tab.2'!P6),ROUND('Tabulka č. 2'!P6-'KN 2018 - tab.2'!P6,0),"")</f>
        <v>8013</v>
      </c>
    </row>
    <row r="7" spans="1:31" s="37" customFormat="1" x14ac:dyDescent="0.25">
      <c r="A7" s="39" t="s">
        <v>38</v>
      </c>
      <c r="B7" s="77">
        <f>IF(ISNUMBER('Tabulka č. 2'!B7-'KN 2018 - tab.2'!B7),ROUND('Tabulka č. 2'!B7-'KN 2018 - tab.2'!B7,0),"")</f>
        <v>30</v>
      </c>
      <c r="C7" s="77" t="str">
        <f>IF(ISNUMBER('Tabulka č. 2'!C7-'KN 2018 - tab.2'!C7),ROUND('Tabulka č. 2'!C7-'KN 2018 - tab.2'!C7,0),"")</f>
        <v/>
      </c>
      <c r="D7" s="77" t="str">
        <f>IF(ISNUMBER('Tabulka č. 2'!D7-'KN 2018 - tab.2'!D7),ROUND('Tabulka č. 2'!D7-'KN 2018 - tab.2'!D7,0),"")</f>
        <v/>
      </c>
      <c r="E7" s="77" t="str">
        <f>IF(ISNUMBER('Tabulka č. 2'!E7-'KN 2018 - tab.2'!E7),ROUND('Tabulka č. 2'!E7-'KN 2018 - tab.2'!E7,0),"")</f>
        <v/>
      </c>
      <c r="F7" s="77" t="str">
        <f>IF(ISNUMBER('Tabulka č. 2'!F7-'KN 2018 - tab.2'!F7),ROUND('Tabulka č. 2'!F7-'KN 2018 - tab.2'!F7,0),"")</f>
        <v/>
      </c>
      <c r="G7" s="77">
        <f>IF(ISNUMBER('Tabulka č. 2'!G7-'KN 2018 - tab.2'!G7),ROUND('Tabulka č. 2'!G7-'KN 2018 - tab.2'!G7,0),"")</f>
        <v>24</v>
      </c>
      <c r="H7" s="77">
        <f>IF(ISNUMBER('Tabulka č. 2'!H7-'KN 2018 - tab.2'!H7),ROUND('Tabulka č. 2'!H7-'KN 2018 - tab.2'!H7,0),"")</f>
        <v>30</v>
      </c>
      <c r="I7" s="77" t="str">
        <f>IF(ISNUMBER('Tabulka č. 2'!I7-'KN 2018 - tab.2'!I7),ROUND('Tabulka č. 2'!I7-'KN 2018 - tab.2'!I7,0),"")</f>
        <v/>
      </c>
      <c r="J7" s="77" t="str">
        <f>IF(ISNUMBER('Tabulka č. 2'!J7-'KN 2018 - tab.2'!J7),ROUND('Tabulka č. 2'!J7-'KN 2018 - tab.2'!J7,0),"")</f>
        <v/>
      </c>
      <c r="K7" s="77" t="str">
        <f>IF(ISNUMBER('Tabulka č. 2'!K7-'KN 2018 - tab.2'!K7),ROUND('Tabulka č. 2'!K7-'KN 2018 - tab.2'!K7,0),"")</f>
        <v/>
      </c>
      <c r="L7" s="77">
        <f>IF(ISNUMBER('Tabulka č. 2'!L7-'KN 2018 - tab.2'!L7),ROUND('Tabulka č. 2'!L7-'KN 2018 - tab.2'!L7,0),"")</f>
        <v>12</v>
      </c>
      <c r="M7" s="77">
        <f>IF(ISNUMBER('Tabulka č. 2'!M7-'KN 2018 - tab.2'!M7),ROUND('Tabulka č. 2'!M7-'KN 2018 - tab.2'!M7,0),"")</f>
        <v>20</v>
      </c>
      <c r="N7" s="77" t="str">
        <f>IF(ISNUMBER('Tabulka č. 2'!N7-'KN 2018 - tab.2'!N7),ROUND('Tabulka č. 2'!N7-'KN 2018 - tab.2'!N7,0),"")</f>
        <v/>
      </c>
      <c r="O7" s="78" t="str">
        <f>IF(ISNUMBER('Tabulka č. 2'!O7-'KN 2018 - tab.2'!O7),ROUND('Tabulka č. 2'!O7-'KN 2018 - tab.2'!O7,0),"")</f>
        <v/>
      </c>
      <c r="P7" s="44">
        <f>IF(ISNUMBER('Tabulka č. 2'!P7-'KN 2018 - tab.2'!P7),ROUND('Tabulka č. 2'!P7-'KN 2018 - tab.2'!P7,0),"")</f>
        <v>41</v>
      </c>
    </row>
    <row r="8" spans="1:31" x14ac:dyDescent="0.25">
      <c r="A8" s="40" t="s">
        <v>25</v>
      </c>
      <c r="B8" s="79">
        <f>IF(ISNUMBER('Tabulka č. 2'!B8-'KN 2018 - tab.2'!B8),ROUND('Tabulka č. 2'!B8-'KN 2018 - tab.2'!B8,0),"")</f>
        <v>0</v>
      </c>
      <c r="C8" s="79" t="str">
        <f>IF(ISNUMBER('Tabulka č. 2'!C8-'KN 2018 - tab.2'!C8),ROUND('Tabulka č. 2'!C8-'KN 2018 - tab.2'!C8,0),"")</f>
        <v/>
      </c>
      <c r="D8" s="79" t="str">
        <f>IF(ISNUMBER('Tabulka č. 2'!D8-'KN 2018 - tab.2'!D8),ROUND('Tabulka č. 2'!D8-'KN 2018 - tab.2'!D8,0),"")</f>
        <v/>
      </c>
      <c r="E8" s="79" t="str">
        <f>IF(ISNUMBER('Tabulka č. 2'!E8-'KN 2018 - tab.2'!E8),ROUND('Tabulka č. 2'!E8-'KN 2018 - tab.2'!E8,0),"")</f>
        <v/>
      </c>
      <c r="F8" s="79" t="str">
        <f>IF(ISNUMBER('Tabulka č. 2'!F8-'KN 2018 - tab.2'!F8),ROUND('Tabulka č. 2'!F8-'KN 2018 - tab.2'!F8,0),"")</f>
        <v/>
      </c>
      <c r="G8" s="80">
        <f>IF(ISNUMBER('Tabulka č. 2'!G8-'KN 2018 - tab.2'!G8),ROUND('Tabulka č. 2'!G8-'KN 2018 - tab.2'!G8,0),"")</f>
        <v>0</v>
      </c>
      <c r="H8" s="79">
        <f>IF(ISNUMBER('Tabulka č. 2'!H8-'KN 2018 - tab.2'!H8),ROUND('Tabulka č. 2'!H8-'KN 2018 - tab.2'!H8,0),"")</f>
        <v>-2</v>
      </c>
      <c r="I8" s="79" t="str">
        <f>IF(ISNUMBER('Tabulka č. 2'!I8-'KN 2018 - tab.2'!I8),ROUND('Tabulka č. 2'!I8-'KN 2018 - tab.2'!I8,0),"")</f>
        <v/>
      </c>
      <c r="J8" s="79" t="str">
        <f>IF(ISNUMBER('Tabulka č. 2'!J8-'KN 2018 - tab.2'!J8),ROUND('Tabulka č. 2'!J8-'KN 2018 - tab.2'!J8,0),"")</f>
        <v/>
      </c>
      <c r="K8" s="79" t="str">
        <f>IF(ISNUMBER('Tabulka č. 2'!K8-'KN 2018 - tab.2'!K8),ROUND('Tabulka č. 2'!K8-'KN 2018 - tab.2'!K8,0),"")</f>
        <v/>
      </c>
      <c r="L8" s="79">
        <f>IF(ISNUMBER('Tabulka č. 2'!L8-'KN 2018 - tab.2'!L8),ROUND('Tabulka č. 2'!L8-'KN 2018 - tab.2'!L8,0),"")</f>
        <v>-1</v>
      </c>
      <c r="M8" s="79">
        <f>IF(ISNUMBER('Tabulka č. 2'!M8-'KN 2018 - tab.2'!M8),ROUND('Tabulka č. 2'!M8-'KN 2018 - tab.2'!M8,0),"")</f>
        <v>0</v>
      </c>
      <c r="N8" s="79" t="str">
        <f>IF(ISNUMBER('Tabulka č. 2'!N8-'KN 2018 - tab.2'!N8),ROUND('Tabulka č. 2'!N8-'KN 2018 - tab.2'!N8,0),"")</f>
        <v/>
      </c>
      <c r="O8" s="81" t="str">
        <f>IF(ISNUMBER('Tabulka č. 2'!O8-'KN 2018 - tab.2'!O8),ROUND('Tabulka č. 2'!O8-'KN 2018 - tab.2'!O8,0),"")</f>
        <v/>
      </c>
      <c r="P8" s="45">
        <f>IF(ISNUMBER('Tabulka č. 2'!P8-'KN 2018 - tab.2'!P8),ROUND('Tabulka č. 2'!P8-'KN 2018 - tab.2'!P8,0),"")</f>
        <v>-1</v>
      </c>
    </row>
    <row r="9" spans="1:31" s="37" customFormat="1" x14ac:dyDescent="0.25">
      <c r="A9" s="39" t="s">
        <v>26</v>
      </c>
      <c r="B9" s="82">
        <f>IF(ISNUMBER('Tabulka č. 2'!B9-'KN 2018 - tab.2'!B9),ROUND('Tabulka č. 2'!B9-'KN 2018 - tab.2'!B9,0),"")</f>
        <v>5470</v>
      </c>
      <c r="C9" s="82" t="str">
        <f>IF(ISNUMBER('Tabulka č. 2'!C9-'KN 2018 - tab.2'!C9),ROUND('Tabulka č. 2'!C9-'KN 2018 - tab.2'!C9,0),"")</f>
        <v/>
      </c>
      <c r="D9" s="82" t="str">
        <f>IF(ISNUMBER('Tabulka č. 2'!D9-'KN 2018 - tab.2'!D9),ROUND('Tabulka č. 2'!D9-'KN 2018 - tab.2'!D9,0),"")</f>
        <v/>
      </c>
      <c r="E9" s="82" t="str">
        <f>IF(ISNUMBER('Tabulka č. 2'!E9-'KN 2018 - tab.2'!E9),ROUND('Tabulka č. 2'!E9-'KN 2018 - tab.2'!E9,0),"")</f>
        <v/>
      </c>
      <c r="F9" s="82" t="str">
        <f>IF(ISNUMBER('Tabulka č. 2'!F9-'KN 2018 - tab.2'!F9),ROUND('Tabulka č. 2'!F9-'KN 2018 - tab.2'!F9,0),"")</f>
        <v/>
      </c>
      <c r="G9" s="82">
        <f>IF(ISNUMBER('Tabulka č. 2'!G9-'KN 2018 - tab.2'!G9),ROUND('Tabulka č. 2'!G9-'KN 2018 - tab.2'!G9,0),"")</f>
        <v>4717</v>
      </c>
      <c r="H9" s="82">
        <f>IF(ISNUMBER('Tabulka č. 2'!H9-'KN 2018 - tab.2'!H9),ROUND('Tabulka č. 2'!H9-'KN 2018 - tab.2'!H9,0),"")</f>
        <v>4830</v>
      </c>
      <c r="I9" s="82" t="str">
        <f>IF(ISNUMBER('Tabulka č. 2'!I9-'KN 2018 - tab.2'!I9),ROUND('Tabulka č. 2'!I9-'KN 2018 - tab.2'!I9,0),"")</f>
        <v/>
      </c>
      <c r="J9" s="82" t="str">
        <f>IF(ISNUMBER('Tabulka č. 2'!J9-'KN 2018 - tab.2'!J9),ROUND('Tabulka č. 2'!J9-'KN 2018 - tab.2'!J9,0),"")</f>
        <v/>
      </c>
      <c r="K9" s="82" t="str">
        <f>IF(ISNUMBER('Tabulka č. 2'!K9-'KN 2018 - tab.2'!K9),ROUND('Tabulka č. 2'!K9-'KN 2018 - tab.2'!K9,0),"")</f>
        <v/>
      </c>
      <c r="L9" s="83">
        <f>IF(ISNUMBER('Tabulka č. 2'!L9-'KN 2018 - tab.2'!L9),ROUND('Tabulka č. 2'!L9-'KN 2018 - tab.2'!L9,0),"")</f>
        <v>5173</v>
      </c>
      <c r="M9" s="82">
        <f>IF(ISNUMBER('Tabulka č. 2'!M9-'KN 2018 - tab.2'!M9),ROUND('Tabulka č. 2'!M9-'KN 2018 - tab.2'!M9,0),"")</f>
        <v>5163</v>
      </c>
      <c r="N9" s="82" t="str">
        <f>IF(ISNUMBER('Tabulka č. 2'!N9-'KN 2018 - tab.2'!N9),ROUND('Tabulka č. 2'!N9-'KN 2018 - tab.2'!N9,0),"")</f>
        <v/>
      </c>
      <c r="O9" s="84" t="str">
        <f>IF(ISNUMBER('Tabulka č. 2'!O9-'KN 2018 - tab.2'!O9),ROUND('Tabulka č. 2'!O9-'KN 2018 - tab.2'!O9,0),"")</f>
        <v/>
      </c>
      <c r="P9" s="46">
        <f>IF(ISNUMBER('Tabulka č. 2'!P9-'KN 2018 - tab.2'!P9),ROUND('Tabulka č. 2'!P9-'KN 2018 - tab.2'!P9,0),"")</f>
        <v>5126</v>
      </c>
    </row>
    <row r="10" spans="1:31" x14ac:dyDescent="0.25">
      <c r="A10" s="40" t="s">
        <v>27</v>
      </c>
      <c r="B10" s="79">
        <f>IF(ISNUMBER('Tabulka č. 2'!B10-'KN 2018 - tab.2'!B10),ROUND('Tabulka č. 2'!B10-'KN 2018 - tab.2'!B10,0),"")</f>
        <v>0</v>
      </c>
      <c r="C10" s="79" t="str">
        <f>IF(ISNUMBER('Tabulka č. 2'!C10-'KN 2018 - tab.2'!C10),ROUND('Tabulka č. 2'!C10-'KN 2018 - tab.2'!C10,0),"")</f>
        <v/>
      </c>
      <c r="D10" s="79" t="str">
        <f>IF(ISNUMBER('Tabulka č. 2'!D10-'KN 2018 - tab.2'!D10),ROUND('Tabulka č. 2'!D10-'KN 2018 - tab.2'!D10,0),"")</f>
        <v/>
      </c>
      <c r="E10" s="79" t="str">
        <f>IF(ISNUMBER('Tabulka č. 2'!E10-'KN 2018 - tab.2'!E10),ROUND('Tabulka č. 2'!E10-'KN 2018 - tab.2'!E10,0),"")</f>
        <v/>
      </c>
      <c r="F10" s="79" t="str">
        <f>IF(ISNUMBER('Tabulka č. 2'!F10-'KN 2018 - tab.2'!F10),ROUND('Tabulka č. 2'!F10-'KN 2018 - tab.2'!F10,0),"")</f>
        <v/>
      </c>
      <c r="G10" s="80">
        <f>IF(ISNUMBER('Tabulka č. 2'!G10-'KN 2018 - tab.2'!G10),ROUND('Tabulka č. 2'!G10-'KN 2018 - tab.2'!G10,0),"")</f>
        <v>0</v>
      </c>
      <c r="H10" s="79">
        <f>IF(ISNUMBER('Tabulka č. 2'!H10-'KN 2018 - tab.2'!H10),ROUND('Tabulka č. 2'!H10-'KN 2018 - tab.2'!H10,0),"")</f>
        <v>0</v>
      </c>
      <c r="I10" s="79" t="str">
        <f>IF(ISNUMBER('Tabulka č. 2'!I10-'KN 2018 - tab.2'!I10),ROUND('Tabulka č. 2'!I10-'KN 2018 - tab.2'!I10,0),"")</f>
        <v/>
      </c>
      <c r="J10" s="79" t="str">
        <f>IF(ISNUMBER('Tabulka č. 2'!J10-'KN 2018 - tab.2'!J10),ROUND('Tabulka č. 2'!J10-'KN 2018 - tab.2'!J10,0),"")</f>
        <v/>
      </c>
      <c r="K10" s="79" t="str">
        <f>IF(ISNUMBER('Tabulka č. 2'!K10-'KN 2018 - tab.2'!K10),ROUND('Tabulka č. 2'!K10-'KN 2018 - tab.2'!K10,0),"")</f>
        <v/>
      </c>
      <c r="L10" s="79">
        <f>IF(ISNUMBER('Tabulka č. 2'!L10-'KN 2018 - tab.2'!L10),ROUND('Tabulka č. 2'!L10-'KN 2018 - tab.2'!L10,0),"")</f>
        <v>0</v>
      </c>
      <c r="M10" s="79">
        <f>IF(ISNUMBER('Tabulka č. 2'!M10-'KN 2018 - tab.2'!M10),ROUND('Tabulka č. 2'!M10-'KN 2018 - tab.2'!M10,0),"")</f>
        <v>0</v>
      </c>
      <c r="N10" s="79" t="str">
        <f>IF(ISNUMBER('Tabulka č. 2'!N10-'KN 2018 - tab.2'!N10),ROUND('Tabulka č. 2'!N10-'KN 2018 - tab.2'!N10,0),"")</f>
        <v/>
      </c>
      <c r="O10" s="81" t="str">
        <f>IF(ISNUMBER('Tabulka č. 2'!O10-'KN 2018 - tab.2'!O10),ROUND('Tabulka č. 2'!O10-'KN 2018 - tab.2'!O10,0),"")</f>
        <v/>
      </c>
      <c r="P10" s="45">
        <f>IF(ISNUMBER('Tabulka č. 2'!P10-'KN 2018 - tab.2'!P10),ROUND('Tabulka č. 2'!P10-'KN 2018 - tab.2'!P10,0),"")</f>
        <v>-2</v>
      </c>
    </row>
    <row r="11" spans="1:31" s="37" customFormat="1" ht="15.75" thickBot="1" x14ac:dyDescent="0.3">
      <c r="A11" s="41" t="s">
        <v>28</v>
      </c>
      <c r="B11" s="85">
        <f>IF(ISNUMBER('Tabulka č. 2'!B11-'KN 2018 - tab.2'!B11),ROUND('Tabulka č. 2'!B11-'KN 2018 - tab.2'!B11,0),"")</f>
        <v>2260</v>
      </c>
      <c r="C11" s="85" t="str">
        <f>IF(ISNUMBER('Tabulka č. 2'!C11-'KN 2018 - tab.2'!C11),ROUND('Tabulka č. 2'!C11-'KN 2018 - tab.2'!C11,0),"")</f>
        <v/>
      </c>
      <c r="D11" s="85" t="str">
        <f>IF(ISNUMBER('Tabulka č. 2'!D11-'KN 2018 - tab.2'!D11),ROUND('Tabulka č. 2'!D11-'KN 2018 - tab.2'!D11,0),"")</f>
        <v/>
      </c>
      <c r="E11" s="85" t="str">
        <f>IF(ISNUMBER('Tabulka č. 2'!E11-'KN 2018 - tab.2'!E11),ROUND('Tabulka č. 2'!E11-'KN 2018 - tab.2'!E11,0),"")</f>
        <v/>
      </c>
      <c r="F11" s="85" t="str">
        <f>IF(ISNUMBER('Tabulka č. 2'!F11-'KN 2018 - tab.2'!F11),ROUND('Tabulka č. 2'!F11-'KN 2018 - tab.2'!F11,0),"")</f>
        <v/>
      </c>
      <c r="G11" s="85">
        <f>IF(ISNUMBER('Tabulka č. 2'!G11-'KN 2018 - tab.2'!G11),ROUND('Tabulka č. 2'!G11-'KN 2018 - tab.2'!G11,0),"")</f>
        <v>1773</v>
      </c>
      <c r="H11" s="85">
        <f>IF(ISNUMBER('Tabulka č. 2'!H11-'KN 2018 - tab.2'!H11),ROUND('Tabulka č. 2'!H11-'KN 2018 - tab.2'!H11,0),"")</f>
        <v>2140</v>
      </c>
      <c r="I11" s="85" t="str">
        <f>IF(ISNUMBER('Tabulka č. 2'!I11-'KN 2018 - tab.2'!I11),ROUND('Tabulka č. 2'!I11-'KN 2018 - tab.2'!I11,0),"")</f>
        <v/>
      </c>
      <c r="J11" s="85" t="str">
        <f>IF(ISNUMBER('Tabulka č. 2'!J11-'KN 2018 - tab.2'!J11),ROUND('Tabulka č. 2'!J11-'KN 2018 - tab.2'!J11,0),"")</f>
        <v/>
      </c>
      <c r="K11" s="85" t="str">
        <f>IF(ISNUMBER('Tabulka č. 2'!K11-'KN 2018 - tab.2'!K11),ROUND('Tabulka č. 2'!K11-'KN 2018 - tab.2'!K11,0),"")</f>
        <v/>
      </c>
      <c r="L11" s="86">
        <f>IF(ISNUMBER('Tabulka č. 2'!L11-'KN 2018 - tab.2'!L11),ROUND('Tabulka č. 2'!L11-'KN 2018 - tab.2'!L11,0),"")</f>
        <v>2168</v>
      </c>
      <c r="M11" s="85">
        <f>IF(ISNUMBER('Tabulka č. 2'!M11-'KN 2018 - tab.2'!M11),ROUND('Tabulka č. 2'!M11-'KN 2018 - tab.2'!M11,0),"")</f>
        <v>1996</v>
      </c>
      <c r="N11" s="85" t="str">
        <f>IF(ISNUMBER('Tabulka č. 2'!N11-'KN 2018 - tab.2'!N11),ROUND('Tabulka č. 2'!N11-'KN 2018 - tab.2'!N11,0),"")</f>
        <v/>
      </c>
      <c r="O11" s="87" t="str">
        <f>IF(ISNUMBER('Tabulka č. 2'!O11-'KN 2018 - tab.2'!O11),ROUND('Tabulka č. 2'!O11-'KN 2018 - tab.2'!O11,0),"")</f>
        <v/>
      </c>
      <c r="P11" s="47">
        <f>IF(ISNUMBER('Tabulka č. 2'!P11-'KN 2018 - tab.2'!P11),ROUND('Tabulka č. 2'!P11-'KN 2018 - tab.2'!P11,0),"")</f>
        <v>2239</v>
      </c>
    </row>
    <row r="12" spans="1:31" s="38" customFormat="1" ht="19.5" thickBot="1" x14ac:dyDescent="0.35">
      <c r="A12" s="108" t="str">
        <f>'KN 2019'!A12</f>
        <v>33-42-L/51 Nábytkářská a dřevařská výroba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10"/>
    </row>
    <row r="13" spans="1:31" s="37" customFormat="1" x14ac:dyDescent="0.25">
      <c r="A13" s="48" t="s">
        <v>37</v>
      </c>
      <c r="B13" s="75">
        <f>IF(ISNUMBER('Tabulka č. 2'!B13-'KN 2018 - tab.2'!B13),ROUND('Tabulka č. 2'!B13-'KN 2018 - tab.2'!B13,0),"")</f>
        <v>6517</v>
      </c>
      <c r="C13" s="75">
        <f>IF(ISNUMBER('Tabulka č. 2'!C13-'KN 2018 - tab.2'!C13),ROUND('Tabulka č. 2'!C13-'KN 2018 - tab.2'!C13,0),"")</f>
        <v>6675</v>
      </c>
      <c r="D13" s="75">
        <f>IF(ISNUMBER('Tabulka č. 2'!D13-'KN 2018 - tab.2'!D13),ROUND('Tabulka č. 2'!D13-'KN 2018 - tab.2'!D13,0),"")</f>
        <v>5603</v>
      </c>
      <c r="E13" s="75">
        <f>IF(ISNUMBER('Tabulka č. 2'!E13-'KN 2018 - tab.2'!E13),ROUND('Tabulka č. 2'!E13-'KN 2018 - tab.2'!E13,0),"")</f>
        <v>7541</v>
      </c>
      <c r="F13" s="75" t="str">
        <f>IF(ISNUMBER('Tabulka č. 2'!F13-'KN 2018 - tab.2'!F13),ROUND('Tabulka č. 2'!F13-'KN 2018 - tab.2'!F13,0),"")</f>
        <v/>
      </c>
      <c r="G13" s="75">
        <f>IF(ISNUMBER('Tabulka č. 2'!G13-'KN 2018 - tab.2'!G13),ROUND('Tabulka č. 2'!G13-'KN 2018 - tab.2'!G13,0),"")</f>
        <v>5745</v>
      </c>
      <c r="H13" s="75" t="str">
        <f>IF(ISNUMBER('Tabulka č. 2'!H13-'KN 2018 - tab.2'!H13),ROUND('Tabulka č. 2'!H13-'KN 2018 - tab.2'!H13,0),"")</f>
        <v/>
      </c>
      <c r="I13" s="75">
        <f>IF(ISNUMBER('Tabulka č. 2'!I13-'KN 2018 - tab.2'!I13),ROUND('Tabulka č. 2'!I13-'KN 2018 - tab.2'!I13,0),"")</f>
        <v>5163</v>
      </c>
      <c r="J13" s="75" t="str">
        <f>IF(ISNUMBER('Tabulka č. 2'!J13-'KN 2018 - tab.2'!J13),ROUND('Tabulka č. 2'!J13-'KN 2018 - tab.2'!J13,0),"")</f>
        <v/>
      </c>
      <c r="K13" s="75">
        <f>IF(ISNUMBER('Tabulka č. 2'!K13-'KN 2018 - tab.2'!K13),ROUND('Tabulka č. 2'!K13-'KN 2018 - tab.2'!K13,0),"")</f>
        <v>6099</v>
      </c>
      <c r="L13" s="75">
        <f>IF(ISNUMBER('Tabulka č. 2'!L13-'KN 2018 - tab.2'!L13),ROUND('Tabulka č. 2'!L13-'KN 2018 - tab.2'!L13,0),"")</f>
        <v>18530</v>
      </c>
      <c r="M13" s="75">
        <f>IF(ISNUMBER('Tabulka č. 2'!M13-'KN 2018 - tab.2'!M13),ROUND('Tabulka č. 2'!M13-'KN 2018 - tab.2'!M13,0),"")</f>
        <v>6140</v>
      </c>
      <c r="N13" s="75">
        <f>IF(ISNUMBER('Tabulka č. 2'!N13-'KN 2018 - tab.2'!N13),ROUND('Tabulka č. 2'!N13-'KN 2018 - tab.2'!N13,0),"")</f>
        <v>5879</v>
      </c>
      <c r="O13" s="76">
        <f>IF(ISNUMBER('Tabulka č. 2'!O13-'KN 2018 - tab.2'!O13),ROUND('Tabulka č. 2'!O13-'KN 2018 - tab.2'!O13,0),"")</f>
        <v>6070</v>
      </c>
      <c r="P13" s="43">
        <f>IF(ISNUMBER('Tabulka č. 2'!P13-'KN 2018 - tab.2'!P13),ROUND('Tabulka č. 2'!P13-'KN 2018 - tab.2'!P13,0),"")</f>
        <v>7269</v>
      </c>
    </row>
    <row r="14" spans="1:31" s="37" customFormat="1" x14ac:dyDescent="0.25">
      <c r="A14" s="39" t="s">
        <v>38</v>
      </c>
      <c r="B14" s="77">
        <f>IF(ISNUMBER('Tabulka č. 2'!B14-'KN 2018 - tab.2'!B14),ROUND('Tabulka č. 2'!B14-'KN 2018 - tab.2'!B14,0),"")</f>
        <v>30</v>
      </c>
      <c r="C14" s="77">
        <f>IF(ISNUMBER('Tabulka č. 2'!C14-'KN 2018 - tab.2'!C14),ROUND('Tabulka č. 2'!C14-'KN 2018 - tab.2'!C14,0),"")</f>
        <v>26</v>
      </c>
      <c r="D14" s="77">
        <f>IF(ISNUMBER('Tabulka č. 2'!D14-'KN 2018 - tab.2'!D14),ROUND('Tabulka č. 2'!D14-'KN 2018 - tab.2'!D14,0),"")</f>
        <v>50</v>
      </c>
      <c r="E14" s="77">
        <f>IF(ISNUMBER('Tabulka č. 2'!E14-'KN 2018 - tab.2'!E14),ROUND('Tabulka č. 2'!E14-'KN 2018 - tab.2'!E14,0),"")</f>
        <v>33</v>
      </c>
      <c r="F14" s="77" t="str">
        <f>IF(ISNUMBER('Tabulka č. 2'!F14-'KN 2018 - tab.2'!F14),ROUND('Tabulka č. 2'!F14-'KN 2018 - tab.2'!F14,0),"")</f>
        <v/>
      </c>
      <c r="G14" s="77">
        <f>IF(ISNUMBER('Tabulka č. 2'!G14-'KN 2018 - tab.2'!G14),ROUND('Tabulka č. 2'!G14-'KN 2018 - tab.2'!G14,0),"")</f>
        <v>24</v>
      </c>
      <c r="H14" s="77" t="str">
        <f>IF(ISNUMBER('Tabulka č. 2'!H14-'KN 2018 - tab.2'!H14),ROUND('Tabulka č. 2'!H14-'KN 2018 - tab.2'!H14,0),"")</f>
        <v/>
      </c>
      <c r="I14" s="77">
        <f>IF(ISNUMBER('Tabulka č. 2'!I14-'KN 2018 - tab.2'!I14),ROUND('Tabulka č. 2'!I14-'KN 2018 - tab.2'!I14,0),"")</f>
        <v>122</v>
      </c>
      <c r="J14" s="77" t="str">
        <f>IF(ISNUMBER('Tabulka č. 2'!J14-'KN 2018 - tab.2'!J14),ROUND('Tabulka č. 2'!J14-'KN 2018 - tab.2'!J14,0),"")</f>
        <v/>
      </c>
      <c r="K14" s="77">
        <f>IF(ISNUMBER('Tabulka č. 2'!K14-'KN 2018 - tab.2'!K14),ROUND('Tabulka č. 2'!K14-'KN 2018 - tab.2'!K14,0),"")</f>
        <v>38</v>
      </c>
      <c r="L14" s="77">
        <f>IF(ISNUMBER('Tabulka č. 2'!L14-'KN 2018 - tab.2'!L14),ROUND('Tabulka č. 2'!L14-'KN 2018 - tab.2'!L14,0),"")</f>
        <v>12</v>
      </c>
      <c r="M14" s="77">
        <f>IF(ISNUMBER('Tabulka č. 2'!M14-'KN 2018 - tab.2'!M14),ROUND('Tabulka č. 2'!M14-'KN 2018 - tab.2'!M14,0),"")</f>
        <v>20</v>
      </c>
      <c r="N14" s="77">
        <f>IF(ISNUMBER('Tabulka č. 2'!N14-'KN 2018 - tab.2'!N14),ROUND('Tabulka č. 2'!N14-'KN 2018 - tab.2'!N14,0),"")</f>
        <v>28</v>
      </c>
      <c r="O14" s="78">
        <f>IF(ISNUMBER('Tabulka č. 2'!O14-'KN 2018 - tab.2'!O14),ROUND('Tabulka č. 2'!O14-'KN 2018 - tab.2'!O14,0),"")</f>
        <v>50</v>
      </c>
      <c r="P14" s="44">
        <f>IF(ISNUMBER('Tabulka č. 2'!P14-'KN 2018 - tab.2'!P14),ROUND('Tabulka č. 2'!P14-'KN 2018 - tab.2'!P14,0),"")</f>
        <v>39</v>
      </c>
    </row>
    <row r="15" spans="1:31" x14ac:dyDescent="0.25">
      <c r="A15" s="40" t="s">
        <v>25</v>
      </c>
      <c r="B15" s="79">
        <f>IF(ISNUMBER('Tabulka č. 2'!B15-'KN 2018 - tab.2'!B15),ROUND('Tabulka č. 2'!B15-'KN 2018 - tab.2'!B15,0),"")</f>
        <v>0</v>
      </c>
      <c r="C15" s="79">
        <f>IF(ISNUMBER('Tabulka č. 2'!C15-'KN 2018 - tab.2'!C15),ROUND('Tabulka č. 2'!C15-'KN 2018 - tab.2'!C15,0),"")</f>
        <v>0</v>
      </c>
      <c r="D15" s="79">
        <f>IF(ISNUMBER('Tabulka č. 2'!D15-'KN 2018 - tab.2'!D15),ROUND('Tabulka č. 2'!D15-'KN 2018 - tab.2'!D15,0),"")</f>
        <v>0</v>
      </c>
      <c r="E15" s="79">
        <f>IF(ISNUMBER('Tabulka č. 2'!E15-'KN 2018 - tab.2'!E15),ROUND('Tabulka č. 2'!E15-'KN 2018 - tab.2'!E15,0),"")</f>
        <v>0</v>
      </c>
      <c r="F15" s="79" t="str">
        <f>IF(ISNUMBER('Tabulka č. 2'!F15-'KN 2018 - tab.2'!F15),ROUND('Tabulka č. 2'!F15-'KN 2018 - tab.2'!F15,0),"")</f>
        <v/>
      </c>
      <c r="G15" s="80">
        <f>IF(ISNUMBER('Tabulka č. 2'!G15-'KN 2018 - tab.2'!G15),ROUND('Tabulka č. 2'!G15-'KN 2018 - tab.2'!G15,0),"")</f>
        <v>0</v>
      </c>
      <c r="H15" s="79" t="str">
        <f>IF(ISNUMBER('Tabulka č. 2'!H15-'KN 2018 - tab.2'!H15),ROUND('Tabulka č. 2'!H15-'KN 2018 - tab.2'!H15,0),"")</f>
        <v/>
      </c>
      <c r="I15" s="79">
        <f>IF(ISNUMBER('Tabulka č. 2'!I15-'KN 2018 - tab.2'!I15),ROUND('Tabulka č. 2'!I15-'KN 2018 - tab.2'!I15,0),"")</f>
        <v>0</v>
      </c>
      <c r="J15" s="79" t="str">
        <f>IF(ISNUMBER('Tabulka č. 2'!J15-'KN 2018 - tab.2'!J15),ROUND('Tabulka č. 2'!J15-'KN 2018 - tab.2'!J15,0),"")</f>
        <v/>
      </c>
      <c r="K15" s="79">
        <f>IF(ISNUMBER('Tabulka č. 2'!K15-'KN 2018 - tab.2'!K15),ROUND('Tabulka č. 2'!K15-'KN 2018 - tab.2'!K15,0),"")</f>
        <v>0</v>
      </c>
      <c r="L15" s="79">
        <f>IF(ISNUMBER('Tabulka č. 2'!L15-'KN 2018 - tab.2'!L15),ROUND('Tabulka č. 2'!L15-'KN 2018 - tab.2'!L15,0),"")</f>
        <v>-2</v>
      </c>
      <c r="M15" s="79">
        <f>IF(ISNUMBER('Tabulka č. 2'!M15-'KN 2018 - tab.2'!M15),ROUND('Tabulka č. 2'!M15-'KN 2018 - tab.2'!M15,0),"")</f>
        <v>0</v>
      </c>
      <c r="N15" s="79">
        <f>IF(ISNUMBER('Tabulka č. 2'!N15-'KN 2018 - tab.2'!N15),ROUND('Tabulka č. 2'!N15-'KN 2018 - tab.2'!N15,0),"")</f>
        <v>0</v>
      </c>
      <c r="O15" s="81">
        <f>IF(ISNUMBER('Tabulka č. 2'!O15-'KN 2018 - tab.2'!O15),ROUND('Tabulka č. 2'!O15-'KN 2018 - tab.2'!O15,0),"")</f>
        <v>0</v>
      </c>
      <c r="P15" s="45">
        <f>IF(ISNUMBER('Tabulka č. 2'!P15-'KN 2018 - tab.2'!P15),ROUND('Tabulka č. 2'!P15-'KN 2018 - tab.2'!P15,0),"")</f>
        <v>0</v>
      </c>
    </row>
    <row r="16" spans="1:31" s="37" customFormat="1" x14ac:dyDescent="0.25">
      <c r="A16" s="39" t="s">
        <v>26</v>
      </c>
      <c r="B16" s="82">
        <f>IF(ISNUMBER('Tabulka č. 2'!B16-'KN 2018 - tab.2'!B16),ROUND('Tabulka č. 2'!B16-'KN 2018 - tab.2'!B16,0),"")</f>
        <v>5470</v>
      </c>
      <c r="C16" s="82">
        <f>IF(ISNUMBER('Tabulka č. 2'!C16-'KN 2018 - tab.2'!C16),ROUND('Tabulka č. 2'!C16-'KN 2018 - tab.2'!C16,0),"")</f>
        <v>4717</v>
      </c>
      <c r="D16" s="82">
        <f>IF(ISNUMBER('Tabulka č. 2'!D16-'KN 2018 - tab.2'!D16),ROUND('Tabulka č. 2'!D16-'KN 2018 - tab.2'!D16,0),"")</f>
        <v>5099</v>
      </c>
      <c r="E16" s="82">
        <f>IF(ISNUMBER('Tabulka č. 2'!E16-'KN 2018 - tab.2'!E16),ROUND('Tabulka č. 2'!E16-'KN 2018 - tab.2'!E16,0),"")</f>
        <v>5228</v>
      </c>
      <c r="F16" s="82" t="str">
        <f>IF(ISNUMBER('Tabulka č. 2'!F16-'KN 2018 - tab.2'!F16),ROUND('Tabulka č. 2'!F16-'KN 2018 - tab.2'!F16,0),"")</f>
        <v/>
      </c>
      <c r="G16" s="82">
        <f>IF(ISNUMBER('Tabulka č. 2'!G16-'KN 2018 - tab.2'!G16),ROUND('Tabulka č. 2'!G16-'KN 2018 - tab.2'!G16,0),"")</f>
        <v>4717</v>
      </c>
      <c r="H16" s="82" t="str">
        <f>IF(ISNUMBER('Tabulka č. 2'!H16-'KN 2018 - tab.2'!H16),ROUND('Tabulka č. 2'!H16-'KN 2018 - tab.2'!H16,0),"")</f>
        <v/>
      </c>
      <c r="I16" s="82">
        <f>IF(ISNUMBER('Tabulka č. 2'!I16-'KN 2018 - tab.2'!I16),ROUND('Tabulka č. 2'!I16-'KN 2018 - tab.2'!I16,0),"")</f>
        <v>5001</v>
      </c>
      <c r="J16" s="82" t="str">
        <f>IF(ISNUMBER('Tabulka č. 2'!J16-'KN 2018 - tab.2'!J16),ROUND('Tabulka č. 2'!J16-'KN 2018 - tab.2'!J16,0),"")</f>
        <v/>
      </c>
      <c r="K16" s="82">
        <f>IF(ISNUMBER('Tabulka č. 2'!K16-'KN 2018 - tab.2'!K16),ROUND('Tabulka č. 2'!K16-'KN 2018 - tab.2'!K16,0),"")</f>
        <v>5245</v>
      </c>
      <c r="L16" s="83">
        <f>IF(ISNUMBER('Tabulka č. 2'!L16-'KN 2018 - tab.2'!L16),ROUND('Tabulka č. 2'!L16-'KN 2018 - tab.2'!L16,0),"")</f>
        <v>5173</v>
      </c>
      <c r="M16" s="82">
        <f>IF(ISNUMBER('Tabulka č. 2'!M16-'KN 2018 - tab.2'!M16),ROUND('Tabulka č. 2'!M16-'KN 2018 - tab.2'!M16,0),"")</f>
        <v>5163</v>
      </c>
      <c r="N16" s="82">
        <f>IF(ISNUMBER('Tabulka č. 2'!N16-'KN 2018 - tab.2'!N16),ROUND('Tabulka č. 2'!N16-'KN 2018 - tab.2'!N16,0),"")</f>
        <v>4800</v>
      </c>
      <c r="O16" s="84">
        <f>IF(ISNUMBER('Tabulka č. 2'!O16-'KN 2018 - tab.2'!O16),ROUND('Tabulka č. 2'!O16-'KN 2018 - tab.2'!O16,0),"")</f>
        <v>5530</v>
      </c>
      <c r="P16" s="46">
        <f>IF(ISNUMBER('Tabulka č. 2'!P16-'KN 2018 - tab.2'!P16),ROUND('Tabulka č. 2'!P16-'KN 2018 - tab.2'!P16,0),"")</f>
        <v>5104</v>
      </c>
    </row>
    <row r="17" spans="1:16" x14ac:dyDescent="0.25">
      <c r="A17" s="40" t="s">
        <v>27</v>
      </c>
      <c r="B17" s="79">
        <f>IF(ISNUMBER('Tabulka č. 2'!B17-'KN 2018 - tab.2'!B17),ROUND('Tabulka č. 2'!B17-'KN 2018 - tab.2'!B17,0),"")</f>
        <v>0</v>
      </c>
      <c r="C17" s="79">
        <f>IF(ISNUMBER('Tabulka č. 2'!C17-'KN 2018 - tab.2'!C17),ROUND('Tabulka č. 2'!C17-'KN 2018 - tab.2'!C17,0),"")</f>
        <v>-2</v>
      </c>
      <c r="D17" s="79">
        <f>IF(ISNUMBER('Tabulka č. 2'!D17-'KN 2018 - tab.2'!D17),ROUND('Tabulka č. 2'!D17-'KN 2018 - tab.2'!D17,0),"")</f>
        <v>0</v>
      </c>
      <c r="E17" s="79">
        <f>IF(ISNUMBER('Tabulka č. 2'!E17-'KN 2018 - tab.2'!E17),ROUND('Tabulka č. 2'!E17-'KN 2018 - tab.2'!E17,0),"")</f>
        <v>0</v>
      </c>
      <c r="F17" s="79" t="str">
        <f>IF(ISNUMBER('Tabulka č. 2'!F17-'KN 2018 - tab.2'!F17),ROUND('Tabulka č. 2'!F17-'KN 2018 - tab.2'!F17,0),"")</f>
        <v/>
      </c>
      <c r="G17" s="80">
        <f>IF(ISNUMBER('Tabulka č. 2'!G17-'KN 2018 - tab.2'!G17),ROUND('Tabulka č. 2'!G17-'KN 2018 - tab.2'!G17,0),"")</f>
        <v>0</v>
      </c>
      <c r="H17" s="79" t="str">
        <f>IF(ISNUMBER('Tabulka č. 2'!H17-'KN 2018 - tab.2'!H17),ROUND('Tabulka č. 2'!H17-'KN 2018 - tab.2'!H17,0),"")</f>
        <v/>
      </c>
      <c r="I17" s="79">
        <f>IF(ISNUMBER('Tabulka č. 2'!I17-'KN 2018 - tab.2'!I17),ROUND('Tabulka č. 2'!I17-'KN 2018 - tab.2'!I17,0),"")</f>
        <v>0</v>
      </c>
      <c r="J17" s="79" t="str">
        <f>IF(ISNUMBER('Tabulka č. 2'!J17-'KN 2018 - tab.2'!J17),ROUND('Tabulka č. 2'!J17-'KN 2018 - tab.2'!J17,0),"")</f>
        <v/>
      </c>
      <c r="K17" s="79">
        <f>IF(ISNUMBER('Tabulka č. 2'!K17-'KN 2018 - tab.2'!K17),ROUND('Tabulka č. 2'!K17-'KN 2018 - tab.2'!K17,0),"")</f>
        <v>0</v>
      </c>
      <c r="L17" s="79">
        <f>IF(ISNUMBER('Tabulka č. 2'!L17-'KN 2018 - tab.2'!L17),ROUND('Tabulka č. 2'!L17-'KN 2018 - tab.2'!L17,0),"")</f>
        <v>0</v>
      </c>
      <c r="M17" s="79">
        <f>IF(ISNUMBER('Tabulka č. 2'!M17-'KN 2018 - tab.2'!M17),ROUND('Tabulka č. 2'!M17-'KN 2018 - tab.2'!M17,0),"")</f>
        <v>0</v>
      </c>
      <c r="N17" s="79">
        <f>IF(ISNUMBER('Tabulka č. 2'!N17-'KN 2018 - tab.2'!N17),ROUND('Tabulka č. 2'!N17-'KN 2018 - tab.2'!N17,0),"")</f>
        <v>0</v>
      </c>
      <c r="O17" s="81">
        <f>IF(ISNUMBER('Tabulka č. 2'!O17-'KN 2018 - tab.2'!O17),ROUND('Tabulka č. 2'!O17-'KN 2018 - tab.2'!O17,0),"")</f>
        <v>0</v>
      </c>
      <c r="P17" s="45">
        <f>IF(ISNUMBER('Tabulka č. 2'!P17-'KN 2018 - tab.2'!P17),ROUND('Tabulka č. 2'!P17-'KN 2018 - tab.2'!P17,0),"")</f>
        <v>0</v>
      </c>
    </row>
    <row r="18" spans="1:16" s="37" customFormat="1" ht="15.75" thickBot="1" x14ac:dyDescent="0.3">
      <c r="A18" s="41" t="s">
        <v>28</v>
      </c>
      <c r="B18" s="85">
        <f>IF(ISNUMBER('Tabulka č. 2'!B18-'KN 2018 - tab.2'!B18),ROUND('Tabulka č. 2'!B18-'KN 2018 - tab.2'!B18,0),"")</f>
        <v>2260</v>
      </c>
      <c r="C18" s="85">
        <f>IF(ISNUMBER('Tabulka č. 2'!C18-'KN 2018 - tab.2'!C18),ROUND('Tabulka č. 2'!C18-'KN 2018 - tab.2'!C18,0),"")</f>
        <v>1891</v>
      </c>
      <c r="D18" s="85">
        <f>IF(ISNUMBER('Tabulka č. 2'!D18-'KN 2018 - tab.2'!D18),ROUND('Tabulka č. 2'!D18-'KN 2018 - tab.2'!D18,0),"")</f>
        <v>1915</v>
      </c>
      <c r="E18" s="85">
        <f>IF(ISNUMBER('Tabulka č. 2'!E18-'KN 2018 - tab.2'!E18),ROUND('Tabulka č. 2'!E18-'KN 2018 - tab.2'!E18,0),"")</f>
        <v>1998</v>
      </c>
      <c r="F18" s="85" t="str">
        <f>IF(ISNUMBER('Tabulka č. 2'!F18-'KN 2018 - tab.2'!F18),ROUND('Tabulka č. 2'!F18-'KN 2018 - tab.2'!F18,0),"")</f>
        <v/>
      </c>
      <c r="G18" s="85">
        <f>IF(ISNUMBER('Tabulka č. 2'!G18-'KN 2018 - tab.2'!G18),ROUND('Tabulka č. 2'!G18-'KN 2018 - tab.2'!G18,0),"")</f>
        <v>1773</v>
      </c>
      <c r="H18" s="85" t="str">
        <f>IF(ISNUMBER('Tabulka č. 2'!H18-'KN 2018 - tab.2'!H18),ROUND('Tabulka č. 2'!H18-'KN 2018 - tab.2'!H18,0),"")</f>
        <v/>
      </c>
      <c r="I18" s="85">
        <f>IF(ISNUMBER('Tabulka č. 2'!I18-'KN 2018 - tab.2'!I18),ROUND('Tabulka č. 2'!I18-'KN 2018 - tab.2'!I18,0),"")</f>
        <v>2272</v>
      </c>
      <c r="J18" s="85" t="str">
        <f>IF(ISNUMBER('Tabulka č. 2'!J18-'KN 2018 - tab.2'!J18),ROUND('Tabulka č. 2'!J18-'KN 2018 - tab.2'!J18,0),"")</f>
        <v/>
      </c>
      <c r="K18" s="85">
        <f>IF(ISNUMBER('Tabulka č. 2'!K18-'KN 2018 - tab.2'!K18),ROUND('Tabulka č. 2'!K18-'KN 2018 - tab.2'!K18,0),"")</f>
        <v>2190</v>
      </c>
      <c r="L18" s="86">
        <f>IF(ISNUMBER('Tabulka č. 2'!L18-'KN 2018 - tab.2'!L18),ROUND('Tabulka č. 2'!L18-'KN 2018 - tab.2'!L18,0),"")</f>
        <v>2168</v>
      </c>
      <c r="M18" s="85">
        <f>IF(ISNUMBER('Tabulka č. 2'!M18-'KN 2018 - tab.2'!M18),ROUND('Tabulka č. 2'!M18-'KN 2018 - tab.2'!M18,0),"")</f>
        <v>1996</v>
      </c>
      <c r="N18" s="85">
        <f>IF(ISNUMBER('Tabulka č. 2'!N18-'KN 2018 - tab.2'!N18),ROUND('Tabulka č. 2'!N18-'KN 2018 - tab.2'!N18,0),"")</f>
        <v>2677</v>
      </c>
      <c r="O18" s="87">
        <f>IF(ISNUMBER('Tabulka č. 2'!O18-'KN 2018 - tab.2'!O18),ROUND('Tabulka č. 2'!O18-'KN 2018 - tab.2'!O18,0),"")</f>
        <v>2120</v>
      </c>
      <c r="P18" s="47">
        <f>IF(ISNUMBER('Tabulka č. 2'!P18-'KN 2018 - tab.2'!P18),ROUND('Tabulka č. 2'!P18-'KN 2018 - tab.2'!P18,0),"")</f>
        <v>2115</v>
      </c>
    </row>
    <row r="19" spans="1:16" s="38" customFormat="1" ht="19.5" thickBot="1" x14ac:dyDescent="0.35">
      <c r="A19" s="108" t="str">
        <f>'KN 2019'!A13</f>
        <v>69-41-L/51 Masér sportovní a rekondiční</v>
      </c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10"/>
    </row>
    <row r="20" spans="1:16" s="37" customFormat="1" x14ac:dyDescent="0.25">
      <c r="A20" s="48" t="s">
        <v>37</v>
      </c>
      <c r="B20" s="75">
        <f>IF(ISNUMBER('Tabulka č. 2'!B20-'KN 2018 - tab.2'!B20),ROUND('Tabulka č. 2'!B20-'KN 2018 - tab.2'!B20,0),"")</f>
        <v>5976</v>
      </c>
      <c r="C20" s="75" t="str">
        <f>IF(ISNUMBER('Tabulka č. 2'!C20-'KN 2018 - tab.2'!C20),ROUND('Tabulka č. 2'!C20-'KN 2018 - tab.2'!C20,0),"")</f>
        <v/>
      </c>
      <c r="D20" s="75" t="str">
        <f>IF(ISNUMBER('Tabulka č. 2'!D20-'KN 2018 - tab.2'!D20),ROUND('Tabulka č. 2'!D20-'KN 2018 - tab.2'!D20,0),"")</f>
        <v/>
      </c>
      <c r="E20" s="75" t="str">
        <f>IF(ISNUMBER('Tabulka č. 2'!E20-'KN 2018 - tab.2'!E20),ROUND('Tabulka č. 2'!E20-'KN 2018 - tab.2'!E20,0),"")</f>
        <v/>
      </c>
      <c r="F20" s="75" t="str">
        <f>IF(ISNUMBER('Tabulka č. 2'!F20-'KN 2018 - tab.2'!F20),ROUND('Tabulka č. 2'!F20-'KN 2018 - tab.2'!F20,0),"")</f>
        <v/>
      </c>
      <c r="G20" s="75" t="str">
        <f>IF(ISNUMBER('Tabulka č. 2'!G20-'KN 2018 - tab.2'!G20),ROUND('Tabulka č. 2'!G20-'KN 2018 - tab.2'!G20,0),"")</f>
        <v/>
      </c>
      <c r="H20" s="75" t="str">
        <f>IF(ISNUMBER('Tabulka č. 2'!H20-'KN 2018 - tab.2'!H20),ROUND('Tabulka č. 2'!H20-'KN 2018 - tab.2'!H20,0),"")</f>
        <v/>
      </c>
      <c r="I20" s="75" t="str">
        <f>IF(ISNUMBER('Tabulka č. 2'!I20-'KN 2018 - tab.2'!I20),ROUND('Tabulka č. 2'!I20-'KN 2018 - tab.2'!I20,0),"")</f>
        <v/>
      </c>
      <c r="J20" s="75" t="str">
        <f>IF(ISNUMBER('Tabulka č. 2'!J20-'KN 2018 - tab.2'!J20),ROUND('Tabulka č. 2'!J20-'KN 2018 - tab.2'!J20,0),"")</f>
        <v/>
      </c>
      <c r="K20" s="75" t="str">
        <f>IF(ISNUMBER('Tabulka č. 2'!K20-'KN 2018 - tab.2'!K20),ROUND('Tabulka č. 2'!K20-'KN 2018 - tab.2'!K20,0),"")</f>
        <v/>
      </c>
      <c r="L20" s="75" t="str">
        <f>IF(ISNUMBER('Tabulka č. 2'!L20-'KN 2018 - tab.2'!L20),ROUND('Tabulka č. 2'!L20-'KN 2018 - tab.2'!L20,0),"")</f>
        <v/>
      </c>
      <c r="M20" s="75">
        <f>IF(ISNUMBER('Tabulka č. 2'!M20-'KN 2018 - tab.2'!M20),ROUND('Tabulka č. 2'!M20-'KN 2018 - tab.2'!M20,0),"")</f>
        <v>3853</v>
      </c>
      <c r="N20" s="75" t="str">
        <f>IF(ISNUMBER('Tabulka č. 2'!N20-'KN 2018 - tab.2'!N20),ROUND('Tabulka č. 2'!N20-'KN 2018 - tab.2'!N20,0),"")</f>
        <v/>
      </c>
      <c r="O20" s="76" t="str">
        <f>IF(ISNUMBER('Tabulka č. 2'!O20-'KN 2018 - tab.2'!O20),ROUND('Tabulka č. 2'!O20-'KN 2018 - tab.2'!O20,0),"")</f>
        <v/>
      </c>
      <c r="P20" s="43">
        <f>IF(ISNUMBER('Tabulka č. 2'!P20-'KN 2018 - tab.2'!P20),ROUND('Tabulka č. 2'!P20-'KN 2018 - tab.2'!P20,0),"")</f>
        <v>9414</v>
      </c>
    </row>
    <row r="21" spans="1:16" s="37" customFormat="1" x14ac:dyDescent="0.25">
      <c r="A21" s="39" t="s">
        <v>38</v>
      </c>
      <c r="B21" s="77">
        <f>IF(ISNUMBER('Tabulka č. 2'!B21-'KN 2018 - tab.2'!B21),ROUND('Tabulka č. 2'!B21-'KN 2018 - tab.2'!B21,0),"")</f>
        <v>0</v>
      </c>
      <c r="C21" s="77" t="str">
        <f>IF(ISNUMBER('Tabulka č. 2'!C21-'KN 2018 - tab.2'!C21),ROUND('Tabulka č. 2'!C21-'KN 2018 - tab.2'!C21,0),"")</f>
        <v/>
      </c>
      <c r="D21" s="77" t="str">
        <f>IF(ISNUMBER('Tabulka č. 2'!D21-'KN 2018 - tab.2'!D21),ROUND('Tabulka č. 2'!D21-'KN 2018 - tab.2'!D21,0),"")</f>
        <v/>
      </c>
      <c r="E21" s="77" t="str">
        <f>IF(ISNUMBER('Tabulka č. 2'!E21-'KN 2018 - tab.2'!E21),ROUND('Tabulka č. 2'!E21-'KN 2018 - tab.2'!E21,0),"")</f>
        <v/>
      </c>
      <c r="F21" s="77" t="str">
        <f>IF(ISNUMBER('Tabulka č. 2'!F21-'KN 2018 - tab.2'!F21),ROUND('Tabulka č. 2'!F21-'KN 2018 - tab.2'!F21,0),"")</f>
        <v/>
      </c>
      <c r="G21" s="77" t="str">
        <f>IF(ISNUMBER('Tabulka č. 2'!G21-'KN 2018 - tab.2'!G21),ROUND('Tabulka č. 2'!G21-'KN 2018 - tab.2'!G21,0),"")</f>
        <v/>
      </c>
      <c r="H21" s="77" t="str">
        <f>IF(ISNUMBER('Tabulka č. 2'!H21-'KN 2018 - tab.2'!H21),ROUND('Tabulka č. 2'!H21-'KN 2018 - tab.2'!H21,0),"")</f>
        <v/>
      </c>
      <c r="I21" s="77" t="str">
        <f>IF(ISNUMBER('Tabulka č. 2'!I21-'KN 2018 - tab.2'!I21),ROUND('Tabulka č. 2'!I21-'KN 2018 - tab.2'!I21,0),"")</f>
        <v/>
      </c>
      <c r="J21" s="77" t="str">
        <f>IF(ISNUMBER('Tabulka č. 2'!J21-'KN 2018 - tab.2'!J21),ROUND('Tabulka č. 2'!J21-'KN 2018 - tab.2'!J21,0),"")</f>
        <v/>
      </c>
      <c r="K21" s="77" t="str">
        <f>IF(ISNUMBER('Tabulka č. 2'!K21-'KN 2018 - tab.2'!K21),ROUND('Tabulka č. 2'!K21-'KN 2018 - tab.2'!K21,0),"")</f>
        <v/>
      </c>
      <c r="L21" s="77" t="str">
        <f>IF(ISNUMBER('Tabulka č. 2'!L21-'KN 2018 - tab.2'!L21),ROUND('Tabulka č. 2'!L21-'KN 2018 - tab.2'!L21,0),"")</f>
        <v/>
      </c>
      <c r="M21" s="77">
        <f>IF(ISNUMBER('Tabulka č. 2'!M21-'KN 2018 - tab.2'!M21),ROUND('Tabulka č. 2'!M21-'KN 2018 - tab.2'!M21,0),"")</f>
        <v>20</v>
      </c>
      <c r="N21" s="77" t="str">
        <f>IF(ISNUMBER('Tabulka č. 2'!N21-'KN 2018 - tab.2'!N21),ROUND('Tabulka č. 2'!N21-'KN 2018 - tab.2'!N21,0),"")</f>
        <v/>
      </c>
      <c r="O21" s="78" t="str">
        <f>IF(ISNUMBER('Tabulka č. 2'!O21-'KN 2018 - tab.2'!O21),ROUND('Tabulka č. 2'!O21-'KN 2018 - tab.2'!O21,0),"")</f>
        <v/>
      </c>
      <c r="P21" s="44">
        <f>IF(ISNUMBER('Tabulka č. 2'!P21-'KN 2018 - tab.2'!P21),ROUND('Tabulka č. 2'!P21-'KN 2018 - tab.2'!P21,0),"")</f>
        <v>73</v>
      </c>
    </row>
    <row r="22" spans="1:16" x14ac:dyDescent="0.25">
      <c r="A22" s="40" t="s">
        <v>25</v>
      </c>
      <c r="B22" s="79">
        <f>IF(ISNUMBER('Tabulka č. 2'!B22-'KN 2018 - tab.2'!B22),ROUND('Tabulka č. 2'!B22-'KN 2018 - tab.2'!B22,0),"")</f>
        <v>0</v>
      </c>
      <c r="C22" s="79" t="str">
        <f>IF(ISNUMBER('Tabulka č. 2'!C22-'KN 2018 - tab.2'!C22),ROUND('Tabulka č. 2'!C22-'KN 2018 - tab.2'!C22,0),"")</f>
        <v/>
      </c>
      <c r="D22" s="79" t="str">
        <f>IF(ISNUMBER('Tabulka č. 2'!D22-'KN 2018 - tab.2'!D22),ROUND('Tabulka č. 2'!D22-'KN 2018 - tab.2'!D22,0),"")</f>
        <v/>
      </c>
      <c r="E22" s="79" t="str">
        <f>IF(ISNUMBER('Tabulka č. 2'!E22-'KN 2018 - tab.2'!E22),ROUND('Tabulka č. 2'!E22-'KN 2018 - tab.2'!E22,0),"")</f>
        <v/>
      </c>
      <c r="F22" s="79" t="str">
        <f>IF(ISNUMBER('Tabulka č. 2'!F22-'KN 2018 - tab.2'!F22),ROUND('Tabulka č. 2'!F22-'KN 2018 - tab.2'!F22,0),"")</f>
        <v/>
      </c>
      <c r="G22" s="80" t="str">
        <f>IF(ISNUMBER('Tabulka č. 2'!G22-'KN 2018 - tab.2'!G22),ROUND('Tabulka č. 2'!G22-'KN 2018 - tab.2'!G22,0),"")</f>
        <v/>
      </c>
      <c r="H22" s="79" t="str">
        <f>IF(ISNUMBER('Tabulka č. 2'!H22-'KN 2018 - tab.2'!H22),ROUND('Tabulka č. 2'!H22-'KN 2018 - tab.2'!H22,0),"")</f>
        <v/>
      </c>
      <c r="I22" s="79" t="str">
        <f>IF(ISNUMBER('Tabulka č. 2'!I22-'KN 2018 - tab.2'!I22),ROUND('Tabulka č. 2'!I22-'KN 2018 - tab.2'!I22,0),"")</f>
        <v/>
      </c>
      <c r="J22" s="79" t="str">
        <f>IF(ISNUMBER('Tabulka č. 2'!J22-'KN 2018 - tab.2'!J22),ROUND('Tabulka č. 2'!J22-'KN 2018 - tab.2'!J22,0),"")</f>
        <v/>
      </c>
      <c r="K22" s="79" t="str">
        <f>IF(ISNUMBER('Tabulka č. 2'!K22-'KN 2018 - tab.2'!K22),ROUND('Tabulka č. 2'!K22-'KN 2018 - tab.2'!K22,0),"")</f>
        <v/>
      </c>
      <c r="L22" s="79" t="str">
        <f>IF(ISNUMBER('Tabulka č. 2'!L22-'KN 2018 - tab.2'!L22),ROUND('Tabulka č. 2'!L22-'KN 2018 - tab.2'!L22,0),"")</f>
        <v/>
      </c>
      <c r="M22" s="79">
        <f>IF(ISNUMBER('Tabulka č. 2'!M22-'KN 2018 - tab.2'!M22),ROUND('Tabulka č. 2'!M22-'KN 2018 - tab.2'!M22,0),"")</f>
        <v>0</v>
      </c>
      <c r="N22" s="79" t="str">
        <f>IF(ISNUMBER('Tabulka č. 2'!N22-'KN 2018 - tab.2'!N22),ROUND('Tabulka č. 2'!N22-'KN 2018 - tab.2'!N22,0),"")</f>
        <v/>
      </c>
      <c r="O22" s="81" t="str">
        <f>IF(ISNUMBER('Tabulka č. 2'!O22-'KN 2018 - tab.2'!O22),ROUND('Tabulka č. 2'!O22-'KN 2018 - tab.2'!O22,0),"")</f>
        <v/>
      </c>
      <c r="P22" s="45">
        <f>IF(ISNUMBER('Tabulka č. 2'!P22-'KN 2018 - tab.2'!P22),ROUND('Tabulka č. 2'!P22-'KN 2018 - tab.2'!P22,0),"")</f>
        <v>-1</v>
      </c>
    </row>
    <row r="23" spans="1:16" s="37" customFormat="1" x14ac:dyDescent="0.25">
      <c r="A23" s="39" t="s">
        <v>26</v>
      </c>
      <c r="B23" s="82">
        <f>IF(ISNUMBER('Tabulka č. 2'!B23-'KN 2018 - tab.2'!B23),ROUND('Tabulka č. 2'!B23-'KN 2018 - tab.2'!B23,0),"")</f>
        <v>5470</v>
      </c>
      <c r="C23" s="82" t="str">
        <f>IF(ISNUMBER('Tabulka č. 2'!C23-'KN 2018 - tab.2'!C23),ROUND('Tabulka č. 2'!C23-'KN 2018 - tab.2'!C23,0),"")</f>
        <v/>
      </c>
      <c r="D23" s="82" t="str">
        <f>IF(ISNUMBER('Tabulka č. 2'!D23-'KN 2018 - tab.2'!D23),ROUND('Tabulka č. 2'!D23-'KN 2018 - tab.2'!D23,0),"")</f>
        <v/>
      </c>
      <c r="E23" s="82" t="str">
        <f>IF(ISNUMBER('Tabulka č. 2'!E23-'KN 2018 - tab.2'!E23),ROUND('Tabulka č. 2'!E23-'KN 2018 - tab.2'!E23,0),"")</f>
        <v/>
      </c>
      <c r="F23" s="82" t="str">
        <f>IF(ISNUMBER('Tabulka č. 2'!F23-'KN 2018 - tab.2'!F23),ROUND('Tabulka č. 2'!F23-'KN 2018 - tab.2'!F23,0),"")</f>
        <v/>
      </c>
      <c r="G23" s="82" t="str">
        <f>IF(ISNUMBER('Tabulka č. 2'!G23-'KN 2018 - tab.2'!G23),ROUND('Tabulka č. 2'!G23-'KN 2018 - tab.2'!G23,0),"")</f>
        <v/>
      </c>
      <c r="H23" s="82" t="str">
        <f>IF(ISNUMBER('Tabulka č. 2'!H23-'KN 2018 - tab.2'!H23),ROUND('Tabulka č. 2'!H23-'KN 2018 - tab.2'!H23,0),"")</f>
        <v/>
      </c>
      <c r="I23" s="82" t="str">
        <f>IF(ISNUMBER('Tabulka č. 2'!I23-'KN 2018 - tab.2'!I23),ROUND('Tabulka č. 2'!I23-'KN 2018 - tab.2'!I23,0),"")</f>
        <v/>
      </c>
      <c r="J23" s="82" t="str">
        <f>IF(ISNUMBER('Tabulka č. 2'!J23-'KN 2018 - tab.2'!J23),ROUND('Tabulka č. 2'!J23-'KN 2018 - tab.2'!J23,0),"")</f>
        <v/>
      </c>
      <c r="K23" s="82" t="str">
        <f>IF(ISNUMBER('Tabulka č. 2'!K23-'KN 2018 - tab.2'!K23),ROUND('Tabulka č. 2'!K23-'KN 2018 - tab.2'!K23,0),"")</f>
        <v/>
      </c>
      <c r="L23" s="83" t="str">
        <f>IF(ISNUMBER('Tabulka č. 2'!L23-'KN 2018 - tab.2'!L23),ROUND('Tabulka č. 2'!L23-'KN 2018 - tab.2'!L23,0),"")</f>
        <v/>
      </c>
      <c r="M23" s="82">
        <f>IF(ISNUMBER('Tabulka č. 2'!M23-'KN 2018 - tab.2'!M23),ROUND('Tabulka č. 2'!M23-'KN 2018 - tab.2'!M23,0),"")</f>
        <v>5163</v>
      </c>
      <c r="N23" s="82" t="str">
        <f>IF(ISNUMBER('Tabulka č. 2'!N23-'KN 2018 - tab.2'!N23),ROUND('Tabulka č. 2'!N23-'KN 2018 - tab.2'!N23,0),"")</f>
        <v/>
      </c>
      <c r="O23" s="84" t="str">
        <f>IF(ISNUMBER('Tabulka č. 2'!O23-'KN 2018 - tab.2'!O23),ROUND('Tabulka č. 2'!O23-'KN 2018 - tab.2'!O23,0),"")</f>
        <v/>
      </c>
      <c r="P23" s="46">
        <f>IF(ISNUMBER('Tabulka č. 2'!P23-'KN 2018 - tab.2'!P23),ROUND('Tabulka č. 2'!P23-'KN 2018 - tab.2'!P23,0),"")</f>
        <v>4899</v>
      </c>
    </row>
    <row r="24" spans="1:16" x14ac:dyDescent="0.25">
      <c r="A24" s="40" t="s">
        <v>27</v>
      </c>
      <c r="B24" s="79">
        <f>IF(ISNUMBER('Tabulka č. 2'!B24-'KN 2018 - tab.2'!B24),ROUND('Tabulka č. 2'!B24-'KN 2018 - tab.2'!B24,0),"")</f>
        <v>0</v>
      </c>
      <c r="C24" s="79" t="str">
        <f>IF(ISNUMBER('Tabulka č. 2'!C24-'KN 2018 - tab.2'!C24),ROUND('Tabulka č. 2'!C24-'KN 2018 - tab.2'!C24,0),"")</f>
        <v/>
      </c>
      <c r="D24" s="79" t="str">
        <f>IF(ISNUMBER('Tabulka č. 2'!D24-'KN 2018 - tab.2'!D24),ROUND('Tabulka č. 2'!D24-'KN 2018 - tab.2'!D24,0),"")</f>
        <v/>
      </c>
      <c r="E24" s="79" t="str">
        <f>IF(ISNUMBER('Tabulka č. 2'!E24-'KN 2018 - tab.2'!E24),ROUND('Tabulka č. 2'!E24-'KN 2018 - tab.2'!E24,0),"")</f>
        <v/>
      </c>
      <c r="F24" s="79" t="str">
        <f>IF(ISNUMBER('Tabulka č. 2'!F24-'KN 2018 - tab.2'!F24),ROUND('Tabulka č. 2'!F24-'KN 2018 - tab.2'!F24,0),"")</f>
        <v/>
      </c>
      <c r="G24" s="80" t="str">
        <f>IF(ISNUMBER('Tabulka č. 2'!G24-'KN 2018 - tab.2'!G24),ROUND('Tabulka č. 2'!G24-'KN 2018 - tab.2'!G24,0),"")</f>
        <v/>
      </c>
      <c r="H24" s="79" t="str">
        <f>IF(ISNUMBER('Tabulka č. 2'!H24-'KN 2018 - tab.2'!H24),ROUND('Tabulka č. 2'!H24-'KN 2018 - tab.2'!H24,0),"")</f>
        <v/>
      </c>
      <c r="I24" s="79" t="str">
        <f>IF(ISNUMBER('Tabulka č. 2'!I24-'KN 2018 - tab.2'!I24),ROUND('Tabulka č. 2'!I24-'KN 2018 - tab.2'!I24,0),"")</f>
        <v/>
      </c>
      <c r="J24" s="79" t="str">
        <f>IF(ISNUMBER('Tabulka č. 2'!J24-'KN 2018 - tab.2'!J24),ROUND('Tabulka č. 2'!J24-'KN 2018 - tab.2'!J24,0),"")</f>
        <v/>
      </c>
      <c r="K24" s="79" t="str">
        <f>IF(ISNUMBER('Tabulka č. 2'!K24-'KN 2018 - tab.2'!K24),ROUND('Tabulka č. 2'!K24-'KN 2018 - tab.2'!K24,0),"")</f>
        <v/>
      </c>
      <c r="L24" s="79" t="str">
        <f>IF(ISNUMBER('Tabulka č. 2'!L24-'KN 2018 - tab.2'!L24),ROUND('Tabulka č. 2'!L24-'KN 2018 - tab.2'!L24,0),"")</f>
        <v/>
      </c>
      <c r="M24" s="79">
        <f>IF(ISNUMBER('Tabulka č. 2'!M24-'KN 2018 - tab.2'!M24),ROUND('Tabulka č. 2'!M24-'KN 2018 - tab.2'!M24,0),"")</f>
        <v>0</v>
      </c>
      <c r="N24" s="79" t="str">
        <f>IF(ISNUMBER('Tabulka č. 2'!N24-'KN 2018 - tab.2'!N24),ROUND('Tabulka č. 2'!N24-'KN 2018 - tab.2'!N24,0),"")</f>
        <v/>
      </c>
      <c r="O24" s="81" t="str">
        <f>IF(ISNUMBER('Tabulka č. 2'!O24-'KN 2018 - tab.2'!O24),ROUND('Tabulka č. 2'!O24-'KN 2018 - tab.2'!O24,0),"")</f>
        <v/>
      </c>
      <c r="P24" s="45">
        <f>IF(ISNUMBER('Tabulka č. 2'!P24-'KN 2018 - tab.2'!P24),ROUND('Tabulka č. 2'!P24-'KN 2018 - tab.2'!P24,0),"")</f>
        <v>-2</v>
      </c>
    </row>
    <row r="25" spans="1:16" s="37" customFormat="1" ht="15.75" thickBot="1" x14ac:dyDescent="0.3">
      <c r="A25" s="41" t="s">
        <v>28</v>
      </c>
      <c r="B25" s="85">
        <f>IF(ISNUMBER('Tabulka č. 2'!B25-'KN 2018 - tab.2'!B25),ROUND('Tabulka č. 2'!B25-'KN 2018 - tab.2'!B25,0),"")</f>
        <v>2260</v>
      </c>
      <c r="C25" s="85" t="str">
        <f>IF(ISNUMBER('Tabulka č. 2'!C25-'KN 2018 - tab.2'!C25),ROUND('Tabulka č. 2'!C25-'KN 2018 - tab.2'!C25,0),"")</f>
        <v/>
      </c>
      <c r="D25" s="85" t="str">
        <f>IF(ISNUMBER('Tabulka č. 2'!D25-'KN 2018 - tab.2'!D25),ROUND('Tabulka č. 2'!D25-'KN 2018 - tab.2'!D25,0),"")</f>
        <v/>
      </c>
      <c r="E25" s="85" t="str">
        <f>IF(ISNUMBER('Tabulka č. 2'!E25-'KN 2018 - tab.2'!E25),ROUND('Tabulka č. 2'!E25-'KN 2018 - tab.2'!E25,0),"")</f>
        <v/>
      </c>
      <c r="F25" s="85" t="str">
        <f>IF(ISNUMBER('Tabulka č. 2'!F25-'KN 2018 - tab.2'!F25),ROUND('Tabulka č. 2'!F25-'KN 2018 - tab.2'!F25,0),"")</f>
        <v/>
      </c>
      <c r="G25" s="85" t="str">
        <f>IF(ISNUMBER('Tabulka č. 2'!G25-'KN 2018 - tab.2'!G25),ROUND('Tabulka č. 2'!G25-'KN 2018 - tab.2'!G25,0),"")</f>
        <v/>
      </c>
      <c r="H25" s="85" t="str">
        <f>IF(ISNUMBER('Tabulka č. 2'!H25-'KN 2018 - tab.2'!H25),ROUND('Tabulka č. 2'!H25-'KN 2018 - tab.2'!H25,0),"")</f>
        <v/>
      </c>
      <c r="I25" s="85" t="str">
        <f>IF(ISNUMBER('Tabulka č. 2'!I25-'KN 2018 - tab.2'!I25),ROUND('Tabulka č. 2'!I25-'KN 2018 - tab.2'!I25,0),"")</f>
        <v/>
      </c>
      <c r="J25" s="85" t="str">
        <f>IF(ISNUMBER('Tabulka č. 2'!J25-'KN 2018 - tab.2'!J25),ROUND('Tabulka č. 2'!J25-'KN 2018 - tab.2'!J25,0),"")</f>
        <v/>
      </c>
      <c r="K25" s="85" t="str">
        <f>IF(ISNUMBER('Tabulka č. 2'!K25-'KN 2018 - tab.2'!K25),ROUND('Tabulka č. 2'!K25-'KN 2018 - tab.2'!K25,0),"")</f>
        <v/>
      </c>
      <c r="L25" s="86" t="str">
        <f>IF(ISNUMBER('Tabulka č. 2'!L25-'KN 2018 - tab.2'!L25),ROUND('Tabulka č. 2'!L25-'KN 2018 - tab.2'!L25,0),"")</f>
        <v/>
      </c>
      <c r="M25" s="85">
        <f>IF(ISNUMBER('Tabulka č. 2'!M25-'KN 2018 - tab.2'!M25),ROUND('Tabulka č. 2'!M25-'KN 2018 - tab.2'!M25,0),"")</f>
        <v>1996</v>
      </c>
      <c r="N25" s="85" t="str">
        <f>IF(ISNUMBER('Tabulka č. 2'!N25-'KN 2018 - tab.2'!N25),ROUND('Tabulka č. 2'!N25-'KN 2018 - tab.2'!N25,0),"")</f>
        <v/>
      </c>
      <c r="O25" s="87" t="str">
        <f>IF(ISNUMBER('Tabulka č. 2'!O25-'KN 2018 - tab.2'!O25),ROUND('Tabulka č. 2'!O25-'KN 2018 - tab.2'!O25,0),"")</f>
        <v/>
      </c>
      <c r="P25" s="47">
        <f>IF(ISNUMBER('Tabulka č. 2'!P25-'KN 2018 - tab.2'!P25),ROUND('Tabulka č. 2'!P25-'KN 2018 - tab.2'!P25,0),"")</f>
        <v>1841</v>
      </c>
    </row>
    <row r="26" spans="1:16" s="38" customFormat="1" ht="19.5" thickBot="1" x14ac:dyDescent="0.35">
      <c r="A26" s="108" t="str">
        <f>'KN 2019'!A14</f>
        <v>69-41-L/52 Vlasová kosmetika</v>
      </c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10"/>
    </row>
    <row r="27" spans="1:16" s="37" customFormat="1" x14ac:dyDescent="0.25">
      <c r="A27" s="48" t="s">
        <v>37</v>
      </c>
      <c r="B27" s="75">
        <f>IF(ISNUMBER('Tabulka č. 2'!B27-'KN 2018 - tab.2'!B27),ROUND('Tabulka č. 2'!B27-'KN 2018 - tab.2'!B27,0),"")</f>
        <v>5157</v>
      </c>
      <c r="C27" s="75" t="str">
        <f>IF(ISNUMBER('Tabulka č. 2'!C27-'KN 2018 - tab.2'!C27),ROUND('Tabulka č. 2'!C27-'KN 2018 - tab.2'!C27,0),"")</f>
        <v/>
      </c>
      <c r="D27" s="75">
        <f>IF(ISNUMBER('Tabulka č. 2'!D27-'KN 2018 - tab.2'!D27),ROUND('Tabulka č. 2'!D27-'KN 2018 - tab.2'!D27,0),"")</f>
        <v>5382</v>
      </c>
      <c r="E27" s="75" t="str">
        <f>IF(ISNUMBER('Tabulka č. 2'!E27-'KN 2018 - tab.2'!E27),ROUND('Tabulka č. 2'!E27-'KN 2018 - tab.2'!E27,0),"")</f>
        <v/>
      </c>
      <c r="F27" s="75">
        <f>IF(ISNUMBER('Tabulka č. 2'!F27-'KN 2018 - tab.2'!F27),ROUND('Tabulka č. 2'!F27-'KN 2018 - tab.2'!F27,0),"")</f>
        <v>7976</v>
      </c>
      <c r="G27" s="75" t="str">
        <f>IF(ISNUMBER('Tabulka č. 2'!G27-'KN 2018 - tab.2'!G27),ROUND('Tabulka č. 2'!G27-'KN 2018 - tab.2'!G27,0),"")</f>
        <v/>
      </c>
      <c r="H27" s="75">
        <f>IF(ISNUMBER('Tabulka č. 2'!H27-'KN 2018 - tab.2'!H27),ROUND('Tabulka č. 2'!H27-'KN 2018 - tab.2'!H27,0),"")</f>
        <v>6885</v>
      </c>
      <c r="I27" s="75" t="str">
        <f>IF(ISNUMBER('Tabulka č. 2'!I27-'KN 2018 - tab.2'!I27),ROUND('Tabulka č. 2'!I27-'KN 2018 - tab.2'!I27,0),"")</f>
        <v/>
      </c>
      <c r="J27" s="75">
        <f>IF(ISNUMBER('Tabulka č. 2'!J27-'KN 2018 - tab.2'!J27),ROUND('Tabulka č. 2'!J27-'KN 2018 - tab.2'!J27,0),"")</f>
        <v>5096</v>
      </c>
      <c r="K27" s="75" t="str">
        <f>IF(ISNUMBER('Tabulka č. 2'!K27-'KN 2018 - tab.2'!K27),ROUND('Tabulka č. 2'!K27-'KN 2018 - tab.2'!K27,0),"")</f>
        <v/>
      </c>
      <c r="L27" s="75" t="str">
        <f>IF(ISNUMBER('Tabulka č. 2'!L27-'KN 2018 - tab.2'!L27),ROUND('Tabulka č. 2'!L27-'KN 2018 - tab.2'!L27,0),"")</f>
        <v/>
      </c>
      <c r="M27" s="75">
        <f>IF(ISNUMBER('Tabulka č. 2'!M27-'KN 2018 - tab.2'!M27),ROUND('Tabulka č. 2'!M27-'KN 2018 - tab.2'!M27,0),"")</f>
        <v>6818</v>
      </c>
      <c r="N27" s="75">
        <f>IF(ISNUMBER('Tabulka č. 2'!N27-'KN 2018 - tab.2'!N27),ROUND('Tabulka č. 2'!N27-'KN 2018 - tab.2'!N27,0),"")</f>
        <v>9504</v>
      </c>
      <c r="O27" s="76" t="str">
        <f>IF(ISNUMBER('Tabulka č. 2'!O27-'KN 2018 - tab.2'!O27),ROUND('Tabulka č. 2'!O27-'KN 2018 - tab.2'!O27,0),"")</f>
        <v/>
      </c>
      <c r="P27" s="43">
        <f>IF(ISNUMBER('Tabulka č. 2'!P27-'KN 2018 - tab.2'!P27),ROUND('Tabulka č. 2'!P27-'KN 2018 - tab.2'!P27,0),"")</f>
        <v>8211</v>
      </c>
    </row>
    <row r="28" spans="1:16" s="37" customFormat="1" x14ac:dyDescent="0.25">
      <c r="A28" s="39" t="s">
        <v>38</v>
      </c>
      <c r="B28" s="77">
        <f>IF(ISNUMBER('Tabulka č. 2'!B28-'KN 2018 - tab.2'!B28),ROUND('Tabulka č. 2'!B28-'KN 2018 - tab.2'!B28,0),"")</f>
        <v>30</v>
      </c>
      <c r="C28" s="77" t="str">
        <f>IF(ISNUMBER('Tabulka č. 2'!C28-'KN 2018 - tab.2'!C28),ROUND('Tabulka č. 2'!C28-'KN 2018 - tab.2'!C28,0),"")</f>
        <v/>
      </c>
      <c r="D28" s="77">
        <f>IF(ISNUMBER('Tabulka č. 2'!D28-'KN 2018 - tab.2'!D28),ROUND('Tabulka č. 2'!D28-'KN 2018 - tab.2'!D28,0),"")</f>
        <v>50</v>
      </c>
      <c r="E28" s="77" t="str">
        <f>IF(ISNUMBER('Tabulka č. 2'!E28-'KN 2018 - tab.2'!E28),ROUND('Tabulka č. 2'!E28-'KN 2018 - tab.2'!E28,0),"")</f>
        <v/>
      </c>
      <c r="F28" s="77">
        <f>IF(ISNUMBER('Tabulka č. 2'!F28-'KN 2018 - tab.2'!F28),ROUND('Tabulka č. 2'!F28-'KN 2018 - tab.2'!F28,0),"")</f>
        <v>0</v>
      </c>
      <c r="G28" s="77" t="str">
        <f>IF(ISNUMBER('Tabulka č. 2'!G28-'KN 2018 - tab.2'!G28),ROUND('Tabulka č. 2'!G28-'KN 2018 - tab.2'!G28,0),"")</f>
        <v/>
      </c>
      <c r="H28" s="77">
        <f>IF(ISNUMBER('Tabulka č. 2'!H28-'KN 2018 - tab.2'!H28),ROUND('Tabulka č. 2'!H28-'KN 2018 - tab.2'!H28,0),"")</f>
        <v>30</v>
      </c>
      <c r="I28" s="77" t="str">
        <f>IF(ISNUMBER('Tabulka č. 2'!I28-'KN 2018 - tab.2'!I28),ROUND('Tabulka č. 2'!I28-'KN 2018 - tab.2'!I28,0),"")</f>
        <v/>
      </c>
      <c r="J28" s="77">
        <f>IF(ISNUMBER('Tabulka č. 2'!J28-'KN 2018 - tab.2'!J28),ROUND('Tabulka č. 2'!J28-'KN 2018 - tab.2'!J28,0),"")</f>
        <v>16</v>
      </c>
      <c r="K28" s="77" t="str">
        <f>IF(ISNUMBER('Tabulka č. 2'!K28-'KN 2018 - tab.2'!K28),ROUND('Tabulka č. 2'!K28-'KN 2018 - tab.2'!K28,0),"")</f>
        <v/>
      </c>
      <c r="L28" s="77" t="str">
        <f>IF(ISNUMBER('Tabulka č. 2'!L28-'KN 2018 - tab.2'!L28),ROUND('Tabulka č. 2'!L28-'KN 2018 - tab.2'!L28,0),"")</f>
        <v/>
      </c>
      <c r="M28" s="77">
        <f>IF(ISNUMBER('Tabulka č. 2'!M28-'KN 2018 - tab.2'!M28),ROUND('Tabulka č. 2'!M28-'KN 2018 - tab.2'!M28,0),"")</f>
        <v>20</v>
      </c>
      <c r="N28" s="77">
        <f>IF(ISNUMBER('Tabulka č. 2'!N28-'KN 2018 - tab.2'!N28),ROUND('Tabulka č. 2'!N28-'KN 2018 - tab.2'!N28,0),"")</f>
        <v>28</v>
      </c>
      <c r="O28" s="78" t="str">
        <f>IF(ISNUMBER('Tabulka č. 2'!O28-'KN 2018 - tab.2'!O28),ROUND('Tabulka č. 2'!O28-'KN 2018 - tab.2'!O28,0),"")</f>
        <v/>
      </c>
      <c r="P28" s="44">
        <f>IF(ISNUMBER('Tabulka č. 2'!P28-'KN 2018 - tab.2'!P28),ROUND('Tabulka č. 2'!P28-'KN 2018 - tab.2'!P28,0),"")</f>
        <v>40</v>
      </c>
    </row>
    <row r="29" spans="1:16" x14ac:dyDescent="0.25">
      <c r="A29" s="40" t="s">
        <v>25</v>
      </c>
      <c r="B29" s="79">
        <f>IF(ISNUMBER('Tabulka č. 2'!B29-'KN 2018 - tab.2'!B29),ROUND('Tabulka č. 2'!B29-'KN 2018 - tab.2'!B29,0),"")</f>
        <v>0</v>
      </c>
      <c r="C29" s="79" t="str">
        <f>IF(ISNUMBER('Tabulka č. 2'!C29-'KN 2018 - tab.2'!C29),ROUND('Tabulka č. 2'!C29-'KN 2018 - tab.2'!C29,0),"")</f>
        <v/>
      </c>
      <c r="D29" s="79">
        <f>IF(ISNUMBER('Tabulka č. 2'!D29-'KN 2018 - tab.2'!D29),ROUND('Tabulka č. 2'!D29-'KN 2018 - tab.2'!D29,0),"")</f>
        <v>0</v>
      </c>
      <c r="E29" s="79" t="str">
        <f>IF(ISNUMBER('Tabulka č. 2'!E29-'KN 2018 - tab.2'!E29),ROUND('Tabulka č. 2'!E29-'KN 2018 - tab.2'!E29,0),"")</f>
        <v/>
      </c>
      <c r="F29" s="79">
        <f>IF(ISNUMBER('Tabulka č. 2'!F29-'KN 2018 - tab.2'!F29),ROUND('Tabulka č. 2'!F29-'KN 2018 - tab.2'!F29,0),"")</f>
        <v>0</v>
      </c>
      <c r="G29" s="80" t="str">
        <f>IF(ISNUMBER('Tabulka č. 2'!G29-'KN 2018 - tab.2'!G29),ROUND('Tabulka č. 2'!G29-'KN 2018 - tab.2'!G29,0),"")</f>
        <v/>
      </c>
      <c r="H29" s="79">
        <f>IF(ISNUMBER('Tabulka č. 2'!H29-'KN 2018 - tab.2'!H29),ROUND('Tabulka č. 2'!H29-'KN 2018 - tab.2'!H29,0),"")</f>
        <v>0</v>
      </c>
      <c r="I29" s="79" t="str">
        <f>IF(ISNUMBER('Tabulka č. 2'!I29-'KN 2018 - tab.2'!I29),ROUND('Tabulka č. 2'!I29-'KN 2018 - tab.2'!I29,0),"")</f>
        <v/>
      </c>
      <c r="J29" s="79">
        <f>IF(ISNUMBER('Tabulka č. 2'!J29-'KN 2018 - tab.2'!J29),ROUND('Tabulka č. 2'!J29-'KN 2018 - tab.2'!J29,0),"")</f>
        <v>0</v>
      </c>
      <c r="K29" s="79" t="str">
        <f>IF(ISNUMBER('Tabulka č. 2'!K29-'KN 2018 - tab.2'!K29),ROUND('Tabulka č. 2'!K29-'KN 2018 - tab.2'!K29,0),"")</f>
        <v/>
      </c>
      <c r="L29" s="79" t="str">
        <f>IF(ISNUMBER('Tabulka č. 2'!L29-'KN 2018 - tab.2'!L29),ROUND('Tabulka č. 2'!L29-'KN 2018 - tab.2'!L29,0),"")</f>
        <v/>
      </c>
      <c r="M29" s="79">
        <f>IF(ISNUMBER('Tabulka č. 2'!M29-'KN 2018 - tab.2'!M29),ROUND('Tabulka č. 2'!M29-'KN 2018 - tab.2'!M29,0),"")</f>
        <v>0</v>
      </c>
      <c r="N29" s="79">
        <f>IF(ISNUMBER('Tabulka č. 2'!N29-'KN 2018 - tab.2'!N29),ROUND('Tabulka č. 2'!N29-'KN 2018 - tab.2'!N29,0),"")</f>
        <v>0</v>
      </c>
      <c r="O29" s="81" t="str">
        <f>IF(ISNUMBER('Tabulka č. 2'!O29-'KN 2018 - tab.2'!O29),ROUND('Tabulka č. 2'!O29-'KN 2018 - tab.2'!O29,0),"")</f>
        <v/>
      </c>
      <c r="P29" s="45">
        <f>IF(ISNUMBER('Tabulka č. 2'!P29-'KN 2018 - tab.2'!P29),ROUND('Tabulka č. 2'!P29-'KN 2018 - tab.2'!P29,0),"")</f>
        <v>0</v>
      </c>
    </row>
    <row r="30" spans="1:16" s="37" customFormat="1" x14ac:dyDescent="0.25">
      <c r="A30" s="39" t="s">
        <v>26</v>
      </c>
      <c r="B30" s="82">
        <f>IF(ISNUMBER('Tabulka č. 2'!B30-'KN 2018 - tab.2'!B30),ROUND('Tabulka č. 2'!B30-'KN 2018 - tab.2'!B30,0),"")</f>
        <v>5470</v>
      </c>
      <c r="C30" s="82" t="str">
        <f>IF(ISNUMBER('Tabulka č. 2'!C30-'KN 2018 - tab.2'!C30),ROUND('Tabulka č. 2'!C30-'KN 2018 - tab.2'!C30,0),"")</f>
        <v/>
      </c>
      <c r="D30" s="82">
        <f>IF(ISNUMBER('Tabulka č. 2'!D30-'KN 2018 - tab.2'!D30),ROUND('Tabulka č. 2'!D30-'KN 2018 - tab.2'!D30,0),"")</f>
        <v>5099</v>
      </c>
      <c r="E30" s="82" t="str">
        <f>IF(ISNUMBER('Tabulka č. 2'!E30-'KN 2018 - tab.2'!E30),ROUND('Tabulka č. 2'!E30-'KN 2018 - tab.2'!E30,0),"")</f>
        <v/>
      </c>
      <c r="F30" s="82">
        <f>IF(ISNUMBER('Tabulka č. 2'!F30-'KN 2018 - tab.2'!F30),ROUND('Tabulka č. 2'!F30-'KN 2018 - tab.2'!F30,0),"")</f>
        <v>5700</v>
      </c>
      <c r="G30" s="82" t="str">
        <f>IF(ISNUMBER('Tabulka č. 2'!G30-'KN 2018 - tab.2'!G30),ROUND('Tabulka č. 2'!G30-'KN 2018 - tab.2'!G30,0),"")</f>
        <v/>
      </c>
      <c r="H30" s="82">
        <f>IF(ISNUMBER('Tabulka č. 2'!H30-'KN 2018 - tab.2'!H30),ROUND('Tabulka č. 2'!H30-'KN 2018 - tab.2'!H30,0),"")</f>
        <v>4830</v>
      </c>
      <c r="I30" s="82" t="str">
        <f>IF(ISNUMBER('Tabulka č. 2'!I30-'KN 2018 - tab.2'!I30),ROUND('Tabulka č. 2'!I30-'KN 2018 - tab.2'!I30,0),"")</f>
        <v/>
      </c>
      <c r="J30" s="82">
        <f>IF(ISNUMBER('Tabulka č. 2'!J30-'KN 2018 - tab.2'!J30),ROUND('Tabulka č. 2'!J30-'KN 2018 - tab.2'!J30,0),"")</f>
        <v>4937</v>
      </c>
      <c r="K30" s="82" t="str">
        <f>IF(ISNUMBER('Tabulka č. 2'!K30-'KN 2018 - tab.2'!K30),ROUND('Tabulka č. 2'!K30-'KN 2018 - tab.2'!K30,0),"")</f>
        <v/>
      </c>
      <c r="L30" s="83" t="str">
        <f>IF(ISNUMBER('Tabulka č. 2'!L30-'KN 2018 - tab.2'!L30),ROUND('Tabulka č. 2'!L30-'KN 2018 - tab.2'!L30,0),"")</f>
        <v/>
      </c>
      <c r="M30" s="82">
        <f>IF(ISNUMBER('Tabulka č. 2'!M30-'KN 2018 - tab.2'!M30),ROUND('Tabulka č. 2'!M30-'KN 2018 - tab.2'!M30,0),"")</f>
        <v>5163</v>
      </c>
      <c r="N30" s="82">
        <f>IF(ISNUMBER('Tabulka č. 2'!N30-'KN 2018 - tab.2'!N30),ROUND('Tabulka č. 2'!N30-'KN 2018 - tab.2'!N30,0),"")</f>
        <v>4800</v>
      </c>
      <c r="O30" s="84" t="str">
        <f>IF(ISNUMBER('Tabulka č. 2'!O30-'KN 2018 - tab.2'!O30),ROUND('Tabulka č. 2'!O30-'KN 2018 - tab.2'!O30,0),"")</f>
        <v/>
      </c>
      <c r="P30" s="46">
        <f>IF(ISNUMBER('Tabulka č. 2'!P30-'KN 2018 - tab.2'!P30),ROUND('Tabulka č. 2'!P30-'KN 2018 - tab.2'!P30,0),"")</f>
        <v>5147</v>
      </c>
    </row>
    <row r="31" spans="1:16" x14ac:dyDescent="0.25">
      <c r="A31" s="40" t="s">
        <v>27</v>
      </c>
      <c r="B31" s="79">
        <f>IF(ISNUMBER('Tabulka č. 2'!B31-'KN 2018 - tab.2'!B31),ROUND('Tabulka č. 2'!B31-'KN 2018 - tab.2'!B31,0),"")</f>
        <v>0</v>
      </c>
      <c r="C31" s="79" t="str">
        <f>IF(ISNUMBER('Tabulka č. 2'!C31-'KN 2018 - tab.2'!C31),ROUND('Tabulka č. 2'!C31-'KN 2018 - tab.2'!C31,0),"")</f>
        <v/>
      </c>
      <c r="D31" s="79">
        <f>IF(ISNUMBER('Tabulka č. 2'!D31-'KN 2018 - tab.2'!D31),ROUND('Tabulka č. 2'!D31-'KN 2018 - tab.2'!D31,0),"")</f>
        <v>0</v>
      </c>
      <c r="E31" s="79" t="str">
        <f>IF(ISNUMBER('Tabulka č. 2'!E31-'KN 2018 - tab.2'!E31),ROUND('Tabulka č. 2'!E31-'KN 2018 - tab.2'!E31,0),"")</f>
        <v/>
      </c>
      <c r="F31" s="79">
        <f>IF(ISNUMBER('Tabulka č. 2'!F31-'KN 2018 - tab.2'!F31),ROUND('Tabulka č. 2'!F31-'KN 2018 - tab.2'!F31,0),"")</f>
        <v>0</v>
      </c>
      <c r="G31" s="80" t="str">
        <f>IF(ISNUMBER('Tabulka č. 2'!G31-'KN 2018 - tab.2'!G31),ROUND('Tabulka č. 2'!G31-'KN 2018 - tab.2'!G31,0),"")</f>
        <v/>
      </c>
      <c r="H31" s="79">
        <f>IF(ISNUMBER('Tabulka č. 2'!H31-'KN 2018 - tab.2'!H31),ROUND('Tabulka č. 2'!H31-'KN 2018 - tab.2'!H31,0),"")</f>
        <v>0</v>
      </c>
      <c r="I31" s="79" t="str">
        <f>IF(ISNUMBER('Tabulka č. 2'!I31-'KN 2018 - tab.2'!I31),ROUND('Tabulka č. 2'!I31-'KN 2018 - tab.2'!I31,0),"")</f>
        <v/>
      </c>
      <c r="J31" s="79">
        <f>IF(ISNUMBER('Tabulka č. 2'!J31-'KN 2018 - tab.2'!J31),ROUND('Tabulka č. 2'!J31-'KN 2018 - tab.2'!J31,0),"")</f>
        <v>0</v>
      </c>
      <c r="K31" s="79" t="str">
        <f>IF(ISNUMBER('Tabulka č. 2'!K31-'KN 2018 - tab.2'!K31),ROUND('Tabulka č. 2'!K31-'KN 2018 - tab.2'!K31,0),"")</f>
        <v/>
      </c>
      <c r="L31" s="79" t="str">
        <f>IF(ISNUMBER('Tabulka č. 2'!L31-'KN 2018 - tab.2'!L31),ROUND('Tabulka č. 2'!L31-'KN 2018 - tab.2'!L31,0),"")</f>
        <v/>
      </c>
      <c r="M31" s="79">
        <f>IF(ISNUMBER('Tabulka č. 2'!M31-'KN 2018 - tab.2'!M31),ROUND('Tabulka č. 2'!M31-'KN 2018 - tab.2'!M31,0),"")</f>
        <v>0</v>
      </c>
      <c r="N31" s="79">
        <f>IF(ISNUMBER('Tabulka č. 2'!N31-'KN 2018 - tab.2'!N31),ROUND('Tabulka č. 2'!N31-'KN 2018 - tab.2'!N31,0),"")</f>
        <v>0</v>
      </c>
      <c r="O31" s="81" t="str">
        <f>IF(ISNUMBER('Tabulka č. 2'!O31-'KN 2018 - tab.2'!O31),ROUND('Tabulka č. 2'!O31-'KN 2018 - tab.2'!O31,0),"")</f>
        <v/>
      </c>
      <c r="P31" s="45">
        <f>IF(ISNUMBER('Tabulka č. 2'!P31-'KN 2018 - tab.2'!P31),ROUND('Tabulka č. 2'!P31-'KN 2018 - tab.2'!P31,0),"")</f>
        <v>-1</v>
      </c>
    </row>
    <row r="32" spans="1:16" s="37" customFormat="1" ht="15.75" thickBot="1" x14ac:dyDescent="0.3">
      <c r="A32" s="41" t="s">
        <v>28</v>
      </c>
      <c r="B32" s="85">
        <f>IF(ISNUMBER('Tabulka č. 2'!B32-'KN 2018 - tab.2'!B32),ROUND('Tabulka č. 2'!B32-'KN 2018 - tab.2'!B32,0),"")</f>
        <v>2260</v>
      </c>
      <c r="C32" s="85" t="str">
        <f>IF(ISNUMBER('Tabulka č. 2'!C32-'KN 2018 - tab.2'!C32),ROUND('Tabulka č. 2'!C32-'KN 2018 - tab.2'!C32,0),"")</f>
        <v/>
      </c>
      <c r="D32" s="85">
        <f>IF(ISNUMBER('Tabulka č. 2'!D32-'KN 2018 - tab.2'!D32),ROUND('Tabulka č. 2'!D32-'KN 2018 - tab.2'!D32,0),"")</f>
        <v>1915</v>
      </c>
      <c r="E32" s="85" t="str">
        <f>IF(ISNUMBER('Tabulka č. 2'!E32-'KN 2018 - tab.2'!E32),ROUND('Tabulka č. 2'!E32-'KN 2018 - tab.2'!E32,0),"")</f>
        <v/>
      </c>
      <c r="F32" s="85">
        <f>IF(ISNUMBER('Tabulka č. 2'!F32-'KN 2018 - tab.2'!F32),ROUND('Tabulka č. 2'!F32-'KN 2018 - tab.2'!F32,0),"")</f>
        <v>2200</v>
      </c>
      <c r="G32" s="85" t="str">
        <f>IF(ISNUMBER('Tabulka č. 2'!G32-'KN 2018 - tab.2'!G32),ROUND('Tabulka č. 2'!G32-'KN 2018 - tab.2'!G32,0),"")</f>
        <v/>
      </c>
      <c r="H32" s="85">
        <f>IF(ISNUMBER('Tabulka č. 2'!H32-'KN 2018 - tab.2'!H32),ROUND('Tabulka č. 2'!H32-'KN 2018 - tab.2'!H32,0),"")</f>
        <v>2140</v>
      </c>
      <c r="I32" s="85" t="str">
        <f>IF(ISNUMBER('Tabulka č. 2'!I32-'KN 2018 - tab.2'!I32),ROUND('Tabulka č. 2'!I32-'KN 2018 - tab.2'!I32,0),"")</f>
        <v/>
      </c>
      <c r="J32" s="85">
        <f>IF(ISNUMBER('Tabulka č. 2'!J32-'KN 2018 - tab.2'!J32),ROUND('Tabulka č. 2'!J32-'KN 2018 - tab.2'!J32,0),"")</f>
        <v>2529</v>
      </c>
      <c r="K32" s="85" t="str">
        <f>IF(ISNUMBER('Tabulka č. 2'!K32-'KN 2018 - tab.2'!K32),ROUND('Tabulka č. 2'!K32-'KN 2018 - tab.2'!K32,0),"")</f>
        <v/>
      </c>
      <c r="L32" s="86" t="str">
        <f>IF(ISNUMBER('Tabulka č. 2'!L32-'KN 2018 - tab.2'!L32),ROUND('Tabulka č. 2'!L32-'KN 2018 - tab.2'!L32,0),"")</f>
        <v/>
      </c>
      <c r="M32" s="85">
        <f>IF(ISNUMBER('Tabulka č. 2'!M32-'KN 2018 - tab.2'!M32),ROUND('Tabulka č. 2'!M32-'KN 2018 - tab.2'!M32,0),"")</f>
        <v>1996</v>
      </c>
      <c r="N32" s="85">
        <f>IF(ISNUMBER('Tabulka č. 2'!N32-'KN 2018 - tab.2'!N32),ROUND('Tabulka č. 2'!N32-'KN 2018 - tab.2'!N32,0),"")</f>
        <v>2677</v>
      </c>
      <c r="O32" s="87" t="str">
        <f>IF(ISNUMBER('Tabulka č. 2'!O32-'KN 2018 - tab.2'!O32),ROUND('Tabulka č. 2'!O32-'KN 2018 - tab.2'!O32,0),"")</f>
        <v/>
      </c>
      <c r="P32" s="47">
        <f>IF(ISNUMBER('Tabulka č. 2'!P32-'KN 2018 - tab.2'!P32),ROUND('Tabulka č. 2'!P32-'KN 2018 - tab.2'!P32,0),"")</f>
        <v>2355</v>
      </c>
    </row>
    <row r="33" spans="1:16" s="38" customFormat="1" ht="19.5" thickBot="1" x14ac:dyDescent="0.35">
      <c r="A33" s="108" t="str">
        <f>'KN 2019'!A15</f>
        <v>37-42-L/51 Logistické a finanční služby</v>
      </c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10"/>
    </row>
    <row r="34" spans="1:16" s="37" customFormat="1" x14ac:dyDescent="0.25">
      <c r="A34" s="48" t="s">
        <v>37</v>
      </c>
      <c r="B34" s="75" t="str">
        <f>IF(ISNUMBER('Tabulka č. 2'!B34-'KN 2018 - tab.2'!B34),ROUND('Tabulka č. 2'!B34-'KN 2018 - tab.2'!B34,0),"")</f>
        <v/>
      </c>
      <c r="C34" s="75" t="str">
        <f>IF(ISNUMBER('Tabulka č. 2'!C34-'KN 2018 - tab.2'!C34),ROUND('Tabulka č. 2'!C34-'KN 2018 - tab.2'!C34,0),"")</f>
        <v/>
      </c>
      <c r="D34" s="75">
        <f>IF(ISNUMBER('Tabulka č. 2'!D34-'KN 2018 - tab.2'!D34),ROUND('Tabulka č. 2'!D34-'KN 2018 - tab.2'!D34,0),"")</f>
        <v>5382</v>
      </c>
      <c r="E34" s="75" t="str">
        <f>IF(ISNUMBER('Tabulka č. 2'!E34-'KN 2018 - tab.2'!E34),ROUND('Tabulka č. 2'!E34-'KN 2018 - tab.2'!E34,0),"")</f>
        <v/>
      </c>
      <c r="F34" s="75" t="str">
        <f>IF(ISNUMBER('Tabulka č. 2'!F34-'KN 2018 - tab.2'!F34),ROUND('Tabulka č. 2'!F34-'KN 2018 - tab.2'!F34,0),"")</f>
        <v/>
      </c>
      <c r="G34" s="75">
        <f>IF(ISNUMBER('Tabulka č. 2'!G34-'KN 2018 - tab.2'!G34),ROUND('Tabulka č. 2'!G34-'KN 2018 - tab.2'!G34,0),"")</f>
        <v>5247</v>
      </c>
      <c r="H34" s="75">
        <f>IF(ISNUMBER('Tabulka č. 2'!H34-'KN 2018 - tab.2'!H34),ROUND('Tabulka č. 2'!H34-'KN 2018 - tab.2'!H34,0),"")</f>
        <v>-11970</v>
      </c>
      <c r="I34" s="75" t="str">
        <f>IF(ISNUMBER('Tabulka č. 2'!I34-'KN 2018 - tab.2'!I34),ROUND('Tabulka č. 2'!I34-'KN 2018 - tab.2'!I34,0),"")</f>
        <v/>
      </c>
      <c r="J34" s="75" t="str">
        <f>IF(ISNUMBER('Tabulka č. 2'!J34-'KN 2018 - tab.2'!J34),ROUND('Tabulka č. 2'!J34-'KN 2018 - tab.2'!J34,0),"")</f>
        <v/>
      </c>
      <c r="K34" s="75" t="str">
        <f>IF(ISNUMBER('Tabulka č. 2'!K34-'KN 2018 - tab.2'!K34),ROUND('Tabulka č. 2'!K34-'KN 2018 - tab.2'!K34,0),"")</f>
        <v/>
      </c>
      <c r="L34" s="75">
        <f>IF(ISNUMBER('Tabulka č. 2'!L34-'KN 2018 - tab.2'!L34),ROUND('Tabulka č. 2'!L34-'KN 2018 - tab.2'!L34,0),"")</f>
        <v>9225</v>
      </c>
      <c r="M34" s="75" t="str">
        <f>IF(ISNUMBER('Tabulka č. 2'!M34-'KN 2018 - tab.2'!M34),ROUND('Tabulka č. 2'!M34-'KN 2018 - tab.2'!M34,0),"")</f>
        <v/>
      </c>
      <c r="N34" s="75" t="str">
        <f>IF(ISNUMBER('Tabulka č. 2'!N34-'KN 2018 - tab.2'!N34),ROUND('Tabulka č. 2'!N34-'KN 2018 - tab.2'!N34,0),"")</f>
        <v/>
      </c>
      <c r="O34" s="76" t="str">
        <f>IF(ISNUMBER('Tabulka č. 2'!O34-'KN 2018 - tab.2'!O34),ROUND('Tabulka č. 2'!O34-'KN 2018 - tab.2'!O34,0),"")</f>
        <v/>
      </c>
      <c r="P34" s="43">
        <f>IF(ISNUMBER('Tabulka č. 2'!P34-'KN 2018 - tab.2'!P34),ROUND('Tabulka č. 2'!P34-'KN 2018 - tab.2'!P34,0),"")</f>
        <v>4866</v>
      </c>
    </row>
    <row r="35" spans="1:16" s="37" customFormat="1" x14ac:dyDescent="0.25">
      <c r="A35" s="39" t="s">
        <v>38</v>
      </c>
      <c r="B35" s="77" t="str">
        <f>IF(ISNUMBER('Tabulka č. 2'!B35-'KN 2018 - tab.2'!B35),ROUND('Tabulka č. 2'!B35-'KN 2018 - tab.2'!B35,0),"")</f>
        <v/>
      </c>
      <c r="C35" s="77" t="str">
        <f>IF(ISNUMBER('Tabulka č. 2'!C35-'KN 2018 - tab.2'!C35),ROUND('Tabulka č. 2'!C35-'KN 2018 - tab.2'!C35,0),"")</f>
        <v/>
      </c>
      <c r="D35" s="77">
        <f>IF(ISNUMBER('Tabulka č. 2'!D35-'KN 2018 - tab.2'!D35),ROUND('Tabulka č. 2'!D35-'KN 2018 - tab.2'!D35,0),"")</f>
        <v>50</v>
      </c>
      <c r="E35" s="77" t="str">
        <f>IF(ISNUMBER('Tabulka č. 2'!E35-'KN 2018 - tab.2'!E35),ROUND('Tabulka č. 2'!E35-'KN 2018 - tab.2'!E35,0),"")</f>
        <v/>
      </c>
      <c r="F35" s="77" t="str">
        <f>IF(ISNUMBER('Tabulka č. 2'!F35-'KN 2018 - tab.2'!F35),ROUND('Tabulka č. 2'!F35-'KN 2018 - tab.2'!F35,0),"")</f>
        <v/>
      </c>
      <c r="G35" s="77">
        <f>IF(ISNUMBER('Tabulka č. 2'!G35-'KN 2018 - tab.2'!G35),ROUND('Tabulka č. 2'!G35-'KN 2018 - tab.2'!G35,0),"")</f>
        <v>22</v>
      </c>
      <c r="H35" s="77">
        <f>IF(ISNUMBER('Tabulka č. 2'!H35-'KN 2018 - tab.2'!H35),ROUND('Tabulka č. 2'!H35-'KN 2018 - tab.2'!H35,0),"")</f>
        <v>30</v>
      </c>
      <c r="I35" s="77" t="str">
        <f>IF(ISNUMBER('Tabulka č. 2'!I35-'KN 2018 - tab.2'!I35),ROUND('Tabulka č. 2'!I35-'KN 2018 - tab.2'!I35,0),"")</f>
        <v/>
      </c>
      <c r="J35" s="77" t="str">
        <f>IF(ISNUMBER('Tabulka č. 2'!J35-'KN 2018 - tab.2'!J35),ROUND('Tabulka č. 2'!J35-'KN 2018 - tab.2'!J35,0),"")</f>
        <v/>
      </c>
      <c r="K35" s="77" t="str">
        <f>IF(ISNUMBER('Tabulka č. 2'!K35-'KN 2018 - tab.2'!K35),ROUND('Tabulka č. 2'!K35-'KN 2018 - tab.2'!K35,0),"")</f>
        <v/>
      </c>
      <c r="L35" s="77">
        <f>IF(ISNUMBER('Tabulka č. 2'!L35-'KN 2018 - tab.2'!L35),ROUND('Tabulka č. 2'!L35-'KN 2018 - tab.2'!L35,0),"")</f>
        <v>12</v>
      </c>
      <c r="M35" s="77" t="str">
        <f>IF(ISNUMBER('Tabulka č. 2'!M35-'KN 2018 - tab.2'!M35),ROUND('Tabulka č. 2'!M35-'KN 2018 - tab.2'!M35,0),"")</f>
        <v/>
      </c>
      <c r="N35" s="77" t="str">
        <f>IF(ISNUMBER('Tabulka č. 2'!N35-'KN 2018 - tab.2'!N35),ROUND('Tabulka č. 2'!N35-'KN 2018 - tab.2'!N35,0),"")</f>
        <v/>
      </c>
      <c r="O35" s="78" t="str">
        <f>IF(ISNUMBER('Tabulka č. 2'!O35-'KN 2018 - tab.2'!O35),ROUND('Tabulka č. 2'!O35-'KN 2018 - tab.2'!O35,0),"")</f>
        <v/>
      </c>
      <c r="P35" s="44">
        <f>IF(ISNUMBER('Tabulka č. 2'!P35-'KN 2018 - tab.2'!P35),ROUND('Tabulka č. 2'!P35-'KN 2018 - tab.2'!P35,0),"")</f>
        <v>43</v>
      </c>
    </row>
    <row r="36" spans="1:16" x14ac:dyDescent="0.25">
      <c r="A36" s="40" t="s">
        <v>25</v>
      </c>
      <c r="B36" s="79" t="str">
        <f>IF(ISNUMBER('Tabulka č. 2'!B36-'KN 2018 - tab.2'!B36),ROUND('Tabulka č. 2'!B36-'KN 2018 - tab.2'!B36,0),"")</f>
        <v/>
      </c>
      <c r="C36" s="79" t="str">
        <f>IF(ISNUMBER('Tabulka č. 2'!C36-'KN 2018 - tab.2'!C36),ROUND('Tabulka č. 2'!C36-'KN 2018 - tab.2'!C36,0),"")</f>
        <v/>
      </c>
      <c r="D36" s="79">
        <f>IF(ISNUMBER('Tabulka č. 2'!D36-'KN 2018 - tab.2'!D36),ROUND('Tabulka č. 2'!D36-'KN 2018 - tab.2'!D36,0),"")</f>
        <v>0</v>
      </c>
      <c r="E36" s="79" t="str">
        <f>IF(ISNUMBER('Tabulka č. 2'!E36-'KN 2018 - tab.2'!E36),ROUND('Tabulka č. 2'!E36-'KN 2018 - tab.2'!E36,0),"")</f>
        <v/>
      </c>
      <c r="F36" s="79" t="str">
        <f>IF(ISNUMBER('Tabulka č. 2'!F36-'KN 2018 - tab.2'!F36),ROUND('Tabulka č. 2'!F36-'KN 2018 - tab.2'!F36,0),"")</f>
        <v/>
      </c>
      <c r="G36" s="80">
        <f>IF(ISNUMBER('Tabulka č. 2'!G36-'KN 2018 - tab.2'!G36),ROUND('Tabulka č. 2'!G36-'KN 2018 - tab.2'!G36,0),"")</f>
        <v>0</v>
      </c>
      <c r="H36" s="79">
        <f>IF(ISNUMBER('Tabulka č. 2'!H36-'KN 2018 - tab.2'!H36),ROUND('Tabulka č. 2'!H36-'KN 2018 - tab.2'!H36,0),"")</f>
        <v>2</v>
      </c>
      <c r="I36" s="79" t="str">
        <f>IF(ISNUMBER('Tabulka č. 2'!I36-'KN 2018 - tab.2'!I36),ROUND('Tabulka č. 2'!I36-'KN 2018 - tab.2'!I36,0),"")</f>
        <v/>
      </c>
      <c r="J36" s="79" t="str">
        <f>IF(ISNUMBER('Tabulka č. 2'!J36-'KN 2018 - tab.2'!J36),ROUND('Tabulka č. 2'!J36-'KN 2018 - tab.2'!J36,0),"")</f>
        <v/>
      </c>
      <c r="K36" s="79" t="str">
        <f>IF(ISNUMBER('Tabulka č. 2'!K36-'KN 2018 - tab.2'!K36),ROUND('Tabulka č. 2'!K36-'KN 2018 - tab.2'!K36,0),"")</f>
        <v/>
      </c>
      <c r="L36" s="79">
        <f>IF(ISNUMBER('Tabulka č. 2'!L36-'KN 2018 - tab.2'!L36),ROUND('Tabulka č. 2'!L36-'KN 2018 - tab.2'!L36,0),"")</f>
        <v>0</v>
      </c>
      <c r="M36" s="79" t="str">
        <f>IF(ISNUMBER('Tabulka č. 2'!M36-'KN 2018 - tab.2'!M36),ROUND('Tabulka č. 2'!M36-'KN 2018 - tab.2'!M36,0),"")</f>
        <v/>
      </c>
      <c r="N36" s="79" t="str">
        <f>IF(ISNUMBER('Tabulka č. 2'!N36-'KN 2018 - tab.2'!N36),ROUND('Tabulka č. 2'!N36-'KN 2018 - tab.2'!N36,0),"")</f>
        <v/>
      </c>
      <c r="O36" s="81" t="str">
        <f>IF(ISNUMBER('Tabulka č. 2'!O36-'KN 2018 - tab.2'!O36),ROUND('Tabulka č. 2'!O36-'KN 2018 - tab.2'!O36,0),"")</f>
        <v/>
      </c>
      <c r="P36" s="45">
        <f>IF(ISNUMBER('Tabulka č. 2'!P36-'KN 2018 - tab.2'!P36),ROUND('Tabulka č. 2'!P36-'KN 2018 - tab.2'!P36,0),"")</f>
        <v>0</v>
      </c>
    </row>
    <row r="37" spans="1:16" s="37" customFormat="1" x14ac:dyDescent="0.25">
      <c r="A37" s="39" t="s">
        <v>26</v>
      </c>
      <c r="B37" s="82" t="str">
        <f>IF(ISNUMBER('Tabulka č. 2'!B37-'KN 2018 - tab.2'!B37),ROUND('Tabulka č. 2'!B37-'KN 2018 - tab.2'!B37,0),"")</f>
        <v/>
      </c>
      <c r="C37" s="82" t="str">
        <f>IF(ISNUMBER('Tabulka č. 2'!C37-'KN 2018 - tab.2'!C37),ROUND('Tabulka č. 2'!C37-'KN 2018 - tab.2'!C37,0),"")</f>
        <v/>
      </c>
      <c r="D37" s="82">
        <f>IF(ISNUMBER('Tabulka č. 2'!D37-'KN 2018 - tab.2'!D37),ROUND('Tabulka č. 2'!D37-'KN 2018 - tab.2'!D37,0),"")</f>
        <v>5099</v>
      </c>
      <c r="E37" s="82" t="str">
        <f>IF(ISNUMBER('Tabulka č. 2'!E37-'KN 2018 - tab.2'!E37),ROUND('Tabulka č. 2'!E37-'KN 2018 - tab.2'!E37,0),"")</f>
        <v/>
      </c>
      <c r="F37" s="82" t="str">
        <f>IF(ISNUMBER('Tabulka č. 2'!F37-'KN 2018 - tab.2'!F37),ROUND('Tabulka č. 2'!F37-'KN 2018 - tab.2'!F37,0),"")</f>
        <v/>
      </c>
      <c r="G37" s="82">
        <f>IF(ISNUMBER('Tabulka č. 2'!G37-'KN 2018 - tab.2'!G37),ROUND('Tabulka č. 2'!G37-'KN 2018 - tab.2'!G37,0),"")</f>
        <v>4717</v>
      </c>
      <c r="H37" s="82">
        <f>IF(ISNUMBER('Tabulka č. 2'!H37-'KN 2018 - tab.2'!H37),ROUND('Tabulka č. 2'!H37-'KN 2018 - tab.2'!H37,0),"")</f>
        <v>4830</v>
      </c>
      <c r="I37" s="82" t="str">
        <f>IF(ISNUMBER('Tabulka č. 2'!I37-'KN 2018 - tab.2'!I37),ROUND('Tabulka č. 2'!I37-'KN 2018 - tab.2'!I37,0),"")</f>
        <v/>
      </c>
      <c r="J37" s="82" t="str">
        <f>IF(ISNUMBER('Tabulka č. 2'!J37-'KN 2018 - tab.2'!J37),ROUND('Tabulka č. 2'!J37-'KN 2018 - tab.2'!J37,0),"")</f>
        <v/>
      </c>
      <c r="K37" s="82" t="str">
        <f>IF(ISNUMBER('Tabulka č. 2'!K37-'KN 2018 - tab.2'!K37),ROUND('Tabulka č. 2'!K37-'KN 2018 - tab.2'!K37,0),"")</f>
        <v/>
      </c>
      <c r="L37" s="83">
        <f>IF(ISNUMBER('Tabulka č. 2'!L37-'KN 2018 - tab.2'!L37),ROUND('Tabulka č. 2'!L37-'KN 2018 - tab.2'!L37,0),"")</f>
        <v>5173</v>
      </c>
      <c r="M37" s="82" t="str">
        <f>IF(ISNUMBER('Tabulka č. 2'!M37-'KN 2018 - tab.2'!M37),ROUND('Tabulka č. 2'!M37-'KN 2018 - tab.2'!M37,0),"")</f>
        <v/>
      </c>
      <c r="N37" s="82" t="str">
        <f>IF(ISNUMBER('Tabulka č. 2'!N37-'KN 2018 - tab.2'!N37),ROUND('Tabulka č. 2'!N37-'KN 2018 - tab.2'!N37,0),"")</f>
        <v/>
      </c>
      <c r="O37" s="84" t="str">
        <f>IF(ISNUMBER('Tabulka č. 2'!O37-'KN 2018 - tab.2'!O37),ROUND('Tabulka č. 2'!O37-'KN 2018 - tab.2'!O37,0),"")</f>
        <v/>
      </c>
      <c r="P37" s="46">
        <f>IF(ISNUMBER('Tabulka č. 2'!P37-'KN 2018 - tab.2'!P37),ROUND('Tabulka č. 2'!P37-'KN 2018 - tab.2'!P37,0),"")</f>
        <v>4958</v>
      </c>
    </row>
    <row r="38" spans="1:16" x14ac:dyDescent="0.25">
      <c r="A38" s="40" t="s">
        <v>27</v>
      </c>
      <c r="B38" s="79" t="str">
        <f>IF(ISNUMBER('Tabulka č. 2'!B38-'KN 2018 - tab.2'!B38),ROUND('Tabulka č. 2'!B38-'KN 2018 - tab.2'!B38,0),"")</f>
        <v/>
      </c>
      <c r="C38" s="79" t="str">
        <f>IF(ISNUMBER('Tabulka č. 2'!C38-'KN 2018 - tab.2'!C38),ROUND('Tabulka č. 2'!C38-'KN 2018 - tab.2'!C38,0),"")</f>
        <v/>
      </c>
      <c r="D38" s="79">
        <f>IF(ISNUMBER('Tabulka č. 2'!D38-'KN 2018 - tab.2'!D38),ROUND('Tabulka č. 2'!D38-'KN 2018 - tab.2'!D38,0),"")</f>
        <v>0</v>
      </c>
      <c r="E38" s="79" t="str">
        <f>IF(ISNUMBER('Tabulka č. 2'!E38-'KN 2018 - tab.2'!E38),ROUND('Tabulka č. 2'!E38-'KN 2018 - tab.2'!E38,0),"")</f>
        <v/>
      </c>
      <c r="F38" s="79" t="str">
        <f>IF(ISNUMBER('Tabulka č. 2'!F38-'KN 2018 - tab.2'!F38),ROUND('Tabulka č. 2'!F38-'KN 2018 - tab.2'!F38,0),"")</f>
        <v/>
      </c>
      <c r="G38" s="80">
        <f>IF(ISNUMBER('Tabulka č. 2'!G38-'KN 2018 - tab.2'!G38),ROUND('Tabulka č. 2'!G38-'KN 2018 - tab.2'!G38,0),"")</f>
        <v>0</v>
      </c>
      <c r="H38" s="79">
        <f>IF(ISNUMBER('Tabulka č. 2'!H38-'KN 2018 - tab.2'!H38),ROUND('Tabulka č. 2'!H38-'KN 2018 - tab.2'!H38,0),"")</f>
        <v>0</v>
      </c>
      <c r="I38" s="79" t="str">
        <f>IF(ISNUMBER('Tabulka č. 2'!I38-'KN 2018 - tab.2'!I38),ROUND('Tabulka č. 2'!I38-'KN 2018 - tab.2'!I38,0),"")</f>
        <v/>
      </c>
      <c r="J38" s="79" t="str">
        <f>IF(ISNUMBER('Tabulka č. 2'!J38-'KN 2018 - tab.2'!J38),ROUND('Tabulka č. 2'!J38-'KN 2018 - tab.2'!J38,0),"")</f>
        <v/>
      </c>
      <c r="K38" s="79" t="str">
        <f>IF(ISNUMBER('Tabulka č. 2'!K38-'KN 2018 - tab.2'!K38),ROUND('Tabulka č. 2'!K38-'KN 2018 - tab.2'!K38,0),"")</f>
        <v/>
      </c>
      <c r="L38" s="79">
        <f>IF(ISNUMBER('Tabulka č. 2'!L38-'KN 2018 - tab.2'!L38),ROUND('Tabulka č. 2'!L38-'KN 2018 - tab.2'!L38,0),"")</f>
        <v>0</v>
      </c>
      <c r="M38" s="79" t="str">
        <f>IF(ISNUMBER('Tabulka č. 2'!M38-'KN 2018 - tab.2'!M38),ROUND('Tabulka č. 2'!M38-'KN 2018 - tab.2'!M38,0),"")</f>
        <v/>
      </c>
      <c r="N38" s="79" t="str">
        <f>IF(ISNUMBER('Tabulka č. 2'!N38-'KN 2018 - tab.2'!N38),ROUND('Tabulka č. 2'!N38-'KN 2018 - tab.2'!N38,0),"")</f>
        <v/>
      </c>
      <c r="O38" s="81" t="str">
        <f>IF(ISNUMBER('Tabulka č. 2'!O38-'KN 2018 - tab.2'!O38),ROUND('Tabulka č. 2'!O38-'KN 2018 - tab.2'!O38,0),"")</f>
        <v/>
      </c>
      <c r="P38" s="45">
        <f>IF(ISNUMBER('Tabulka č. 2'!P38-'KN 2018 - tab.2'!P38),ROUND('Tabulka č. 2'!P38-'KN 2018 - tab.2'!P38,0),"")</f>
        <v>0</v>
      </c>
    </row>
    <row r="39" spans="1:16" s="37" customFormat="1" ht="15.75" thickBot="1" x14ac:dyDescent="0.3">
      <c r="A39" s="41" t="s">
        <v>28</v>
      </c>
      <c r="B39" s="85" t="str">
        <f>IF(ISNUMBER('Tabulka č. 2'!B39-'KN 2018 - tab.2'!B39),ROUND('Tabulka č. 2'!B39-'KN 2018 - tab.2'!B39,0),"")</f>
        <v/>
      </c>
      <c r="C39" s="85" t="str">
        <f>IF(ISNUMBER('Tabulka č. 2'!C39-'KN 2018 - tab.2'!C39),ROUND('Tabulka č. 2'!C39-'KN 2018 - tab.2'!C39,0),"")</f>
        <v/>
      </c>
      <c r="D39" s="85">
        <f>IF(ISNUMBER('Tabulka č. 2'!D39-'KN 2018 - tab.2'!D39),ROUND('Tabulka č. 2'!D39-'KN 2018 - tab.2'!D39,0),"")</f>
        <v>1915</v>
      </c>
      <c r="E39" s="85" t="str">
        <f>IF(ISNUMBER('Tabulka č. 2'!E39-'KN 2018 - tab.2'!E39),ROUND('Tabulka č. 2'!E39-'KN 2018 - tab.2'!E39,0),"")</f>
        <v/>
      </c>
      <c r="F39" s="85" t="str">
        <f>IF(ISNUMBER('Tabulka č. 2'!F39-'KN 2018 - tab.2'!F39),ROUND('Tabulka č. 2'!F39-'KN 2018 - tab.2'!F39,0),"")</f>
        <v/>
      </c>
      <c r="G39" s="85">
        <f>IF(ISNUMBER('Tabulka č. 2'!G39-'KN 2018 - tab.2'!G39),ROUND('Tabulka č. 2'!G39-'KN 2018 - tab.2'!G39,0),"")</f>
        <v>1773</v>
      </c>
      <c r="H39" s="85">
        <f>IF(ISNUMBER('Tabulka č. 2'!H39-'KN 2018 - tab.2'!H39),ROUND('Tabulka č. 2'!H39-'KN 2018 - tab.2'!H39,0),"")</f>
        <v>2140</v>
      </c>
      <c r="I39" s="85" t="str">
        <f>IF(ISNUMBER('Tabulka č. 2'!I39-'KN 2018 - tab.2'!I39),ROUND('Tabulka č. 2'!I39-'KN 2018 - tab.2'!I39,0),"")</f>
        <v/>
      </c>
      <c r="J39" s="85" t="str">
        <f>IF(ISNUMBER('Tabulka č. 2'!J39-'KN 2018 - tab.2'!J39),ROUND('Tabulka č. 2'!J39-'KN 2018 - tab.2'!J39,0),"")</f>
        <v/>
      </c>
      <c r="K39" s="85" t="str">
        <f>IF(ISNUMBER('Tabulka č. 2'!K39-'KN 2018 - tab.2'!K39),ROUND('Tabulka č. 2'!K39-'KN 2018 - tab.2'!K39,0),"")</f>
        <v/>
      </c>
      <c r="L39" s="86">
        <f>IF(ISNUMBER('Tabulka č. 2'!L39-'KN 2018 - tab.2'!L39),ROUND('Tabulka č. 2'!L39-'KN 2018 - tab.2'!L39,0),"")</f>
        <v>2168</v>
      </c>
      <c r="M39" s="85" t="str">
        <f>IF(ISNUMBER('Tabulka č. 2'!M39-'KN 2018 - tab.2'!M39),ROUND('Tabulka č. 2'!M39-'KN 2018 - tab.2'!M39,0),"")</f>
        <v/>
      </c>
      <c r="N39" s="85" t="str">
        <f>IF(ISNUMBER('Tabulka č. 2'!N39-'KN 2018 - tab.2'!N39),ROUND('Tabulka č. 2'!N39-'KN 2018 - tab.2'!N39,0),"")</f>
        <v/>
      </c>
      <c r="O39" s="87" t="str">
        <f>IF(ISNUMBER('Tabulka č. 2'!O39-'KN 2018 - tab.2'!O39),ROUND('Tabulka č. 2'!O39-'KN 2018 - tab.2'!O39,0),"")</f>
        <v/>
      </c>
      <c r="P39" s="47">
        <f>IF(ISNUMBER('Tabulka č. 2'!P39-'KN 2018 - tab.2'!P39),ROUND('Tabulka č. 2'!P39-'KN 2018 - tab.2'!P39,0),"")</f>
        <v>2105</v>
      </c>
    </row>
    <row r="42" spans="1:16" x14ac:dyDescent="0.25">
      <c r="A42"/>
    </row>
  </sheetData>
  <mergeCells count="7">
    <mergeCell ref="A33:P33"/>
    <mergeCell ref="A1:P1"/>
    <mergeCell ref="A2:P2"/>
    <mergeCell ref="A5:P5"/>
    <mergeCell ref="A12:P12"/>
    <mergeCell ref="A19:P19"/>
    <mergeCell ref="A26:P2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8c
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DX20"/>
  <sheetViews>
    <sheetView zoomScaleNormal="100" workbookViewId="0">
      <pane xSplit="1" ySplit="5" topLeftCell="DE6" activePane="bottomRight" state="frozen"/>
      <selection pane="topRight" activeCell="B1" sqref="B1"/>
      <selection pane="bottomLeft" activeCell="A6" sqref="A6"/>
      <selection pane="bottomRight" activeCell="DS30" sqref="DS30"/>
    </sheetView>
  </sheetViews>
  <sheetFormatPr defaultRowHeight="15" x14ac:dyDescent="0.25"/>
  <cols>
    <col min="1" max="1" width="39.85546875" style="1" customWidth="1"/>
    <col min="2" max="16" width="7.7109375" style="1" customWidth="1"/>
    <col min="17" max="17" width="9.140625" style="1"/>
    <col min="18" max="32" width="7.85546875" style="1" customWidth="1"/>
    <col min="33" max="33" width="9.140625" style="1"/>
    <col min="34" max="48" width="6.140625" style="1" customWidth="1"/>
    <col min="49" max="49" width="9.140625" style="1"/>
    <col min="50" max="64" width="6.85546875" style="1" customWidth="1"/>
    <col min="65" max="65" width="9.140625" style="1"/>
    <col min="66" max="80" width="7.7109375" style="1" customWidth="1"/>
    <col min="81" max="16384" width="9.140625" style="1"/>
  </cols>
  <sheetData>
    <row r="1" spans="1:128" ht="18.75" x14ac:dyDescent="0.3">
      <c r="A1" s="36"/>
      <c r="B1" s="111" t="s">
        <v>48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R1" s="111" t="str">
        <f>$B$1</f>
        <v>Krajské normativy Střední vzdělávání v roce 2019</v>
      </c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36"/>
      <c r="AH1" s="111" t="str">
        <f>$B$1</f>
        <v>Krajské normativy Střední vzdělávání v roce 2019</v>
      </c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36"/>
      <c r="AX1" s="111" t="str">
        <f>$B$1</f>
        <v>Krajské normativy Střední vzdělávání v roce 2019</v>
      </c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36"/>
      <c r="BN1" s="111" t="str">
        <f>$B$1</f>
        <v>Krajské normativy Střední vzdělávání v roce 2019</v>
      </c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 t="s">
        <v>42</v>
      </c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36"/>
      <c r="CT1" s="111" t="str">
        <f>$B$1</f>
        <v>Krajské normativy Střední vzdělávání v roce 2019</v>
      </c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36"/>
      <c r="DJ1" s="111" t="str">
        <f>$B$1</f>
        <v>Krajské normativy Střední vzdělávání v roce 2019</v>
      </c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</row>
    <row r="2" spans="1:128" ht="15.75" x14ac:dyDescent="0.25">
      <c r="A2" s="60"/>
      <c r="B2" s="112" t="s">
        <v>39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 t="s">
        <v>39</v>
      </c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 t="s">
        <v>39</v>
      </c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 t="s">
        <v>39</v>
      </c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112"/>
      <c r="BV2" s="112"/>
      <c r="BW2" s="112"/>
      <c r="BX2" s="112"/>
      <c r="BY2" s="112"/>
      <c r="BZ2" s="112"/>
      <c r="CA2" s="112"/>
      <c r="CB2" s="112"/>
      <c r="CC2" s="112" t="s">
        <v>23</v>
      </c>
      <c r="CD2" s="112"/>
      <c r="CE2" s="112"/>
      <c r="CF2" s="112"/>
      <c r="CG2" s="112"/>
      <c r="CH2" s="112"/>
      <c r="CI2" s="112"/>
      <c r="CJ2" s="112"/>
      <c r="CK2" s="112"/>
      <c r="CL2" s="112"/>
      <c r="CM2" s="112"/>
      <c r="CN2" s="112"/>
      <c r="CO2" s="112"/>
      <c r="CP2" s="112"/>
      <c r="CQ2" s="112"/>
      <c r="CR2" s="112"/>
      <c r="DI2" s="112" t="s">
        <v>23</v>
      </c>
      <c r="DJ2" s="112"/>
      <c r="DK2" s="112"/>
      <c r="DL2" s="112"/>
      <c r="DM2" s="112"/>
      <c r="DN2" s="112"/>
      <c r="DO2" s="112"/>
      <c r="DP2" s="112"/>
      <c r="DQ2" s="112"/>
      <c r="DR2" s="112"/>
      <c r="DS2" s="112"/>
      <c r="DT2" s="112"/>
      <c r="DU2" s="112"/>
      <c r="DV2" s="112"/>
      <c r="DW2" s="112"/>
      <c r="DX2" s="112"/>
    </row>
    <row r="3" spans="1:128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28" s="4" customFormat="1" ht="15.75" x14ac:dyDescent="0.25">
      <c r="A4" s="113"/>
      <c r="B4" s="118" t="s">
        <v>15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5"/>
      <c r="R4" s="120" t="s">
        <v>16</v>
      </c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7"/>
      <c r="AH4" s="115" t="s">
        <v>19</v>
      </c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6"/>
      <c r="AX4" s="116" t="s">
        <v>20</v>
      </c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22"/>
      <c r="BN4" s="117" t="s">
        <v>17</v>
      </c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8"/>
      <c r="CD4" s="123" t="s">
        <v>18</v>
      </c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9"/>
      <c r="CT4" s="121" t="s">
        <v>21</v>
      </c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23"/>
      <c r="DJ4" s="122" t="s">
        <v>22</v>
      </c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24"/>
    </row>
    <row r="5" spans="1:128" s="12" customFormat="1" ht="60.75" customHeight="1" x14ac:dyDescent="0.25">
      <c r="A5" s="114"/>
      <c r="B5" s="25" t="s">
        <v>2</v>
      </c>
      <c r="C5" s="10" t="s">
        <v>3</v>
      </c>
      <c r="D5" s="10" t="s">
        <v>0</v>
      </c>
      <c r="E5" s="10" t="s">
        <v>1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R5" s="15" t="s">
        <v>2</v>
      </c>
      <c r="S5" s="15" t="s">
        <v>3</v>
      </c>
      <c r="T5" s="15" t="s">
        <v>0</v>
      </c>
      <c r="U5" s="15" t="s">
        <v>1</v>
      </c>
      <c r="V5" s="15" t="s">
        <v>4</v>
      </c>
      <c r="W5" s="15" t="s">
        <v>5</v>
      </c>
      <c r="X5" s="15" t="s">
        <v>6</v>
      </c>
      <c r="Y5" s="15" t="s">
        <v>7</v>
      </c>
      <c r="Z5" s="15" t="s">
        <v>8</v>
      </c>
      <c r="AA5" s="15" t="s">
        <v>9</v>
      </c>
      <c r="AB5" s="15" t="s">
        <v>10</v>
      </c>
      <c r="AC5" s="15" t="s">
        <v>11</v>
      </c>
      <c r="AD5" s="15" t="s">
        <v>12</v>
      </c>
      <c r="AE5" s="15" t="s">
        <v>13</v>
      </c>
      <c r="AF5" s="16" t="s">
        <v>14</v>
      </c>
      <c r="AH5" s="13" t="s">
        <v>2</v>
      </c>
      <c r="AI5" s="13" t="s">
        <v>3</v>
      </c>
      <c r="AJ5" s="13" t="s">
        <v>0</v>
      </c>
      <c r="AK5" s="13" t="s">
        <v>1</v>
      </c>
      <c r="AL5" s="13" t="s">
        <v>4</v>
      </c>
      <c r="AM5" s="13" t="s">
        <v>5</v>
      </c>
      <c r="AN5" s="13" t="s">
        <v>6</v>
      </c>
      <c r="AO5" s="13" t="s">
        <v>7</v>
      </c>
      <c r="AP5" s="13" t="s">
        <v>8</v>
      </c>
      <c r="AQ5" s="13" t="s">
        <v>9</v>
      </c>
      <c r="AR5" s="13" t="s">
        <v>10</v>
      </c>
      <c r="AS5" s="13" t="s">
        <v>11</v>
      </c>
      <c r="AT5" s="13" t="s">
        <v>12</v>
      </c>
      <c r="AU5" s="13" t="s">
        <v>13</v>
      </c>
      <c r="AV5" s="14" t="s">
        <v>14</v>
      </c>
      <c r="AX5" s="26" t="s">
        <v>2</v>
      </c>
      <c r="AY5" s="26" t="s">
        <v>3</v>
      </c>
      <c r="AZ5" s="26" t="s">
        <v>0</v>
      </c>
      <c r="BA5" s="26" t="s">
        <v>1</v>
      </c>
      <c r="BB5" s="26" t="s">
        <v>4</v>
      </c>
      <c r="BC5" s="26" t="s">
        <v>5</v>
      </c>
      <c r="BD5" s="26" t="s">
        <v>6</v>
      </c>
      <c r="BE5" s="26" t="s">
        <v>7</v>
      </c>
      <c r="BF5" s="26" t="s">
        <v>8</v>
      </c>
      <c r="BG5" s="26" t="s">
        <v>9</v>
      </c>
      <c r="BH5" s="26" t="s">
        <v>10</v>
      </c>
      <c r="BI5" s="26" t="s">
        <v>11</v>
      </c>
      <c r="BJ5" s="26" t="s">
        <v>12</v>
      </c>
      <c r="BK5" s="26" t="s">
        <v>13</v>
      </c>
      <c r="BL5" s="27" t="s">
        <v>14</v>
      </c>
      <c r="BN5" s="17" t="s">
        <v>2</v>
      </c>
      <c r="BO5" s="17" t="s">
        <v>3</v>
      </c>
      <c r="BP5" s="17" t="s">
        <v>0</v>
      </c>
      <c r="BQ5" s="17" t="s">
        <v>1</v>
      </c>
      <c r="BR5" s="17" t="s">
        <v>4</v>
      </c>
      <c r="BS5" s="17" t="s">
        <v>5</v>
      </c>
      <c r="BT5" s="17" t="s">
        <v>6</v>
      </c>
      <c r="BU5" s="17" t="s">
        <v>7</v>
      </c>
      <c r="BV5" s="17" t="s">
        <v>8</v>
      </c>
      <c r="BW5" s="17" t="s">
        <v>9</v>
      </c>
      <c r="BX5" s="17" t="s">
        <v>10</v>
      </c>
      <c r="BY5" s="17" t="s">
        <v>11</v>
      </c>
      <c r="BZ5" s="17" t="s">
        <v>12</v>
      </c>
      <c r="CA5" s="17" t="s">
        <v>13</v>
      </c>
      <c r="CB5" s="18" t="s">
        <v>14</v>
      </c>
      <c r="CD5" s="19" t="s">
        <v>2</v>
      </c>
      <c r="CE5" s="19" t="s">
        <v>3</v>
      </c>
      <c r="CF5" s="19" t="s">
        <v>0</v>
      </c>
      <c r="CG5" s="19" t="s">
        <v>1</v>
      </c>
      <c r="CH5" s="19" t="s">
        <v>4</v>
      </c>
      <c r="CI5" s="19" t="s">
        <v>5</v>
      </c>
      <c r="CJ5" s="19" t="s">
        <v>6</v>
      </c>
      <c r="CK5" s="19" t="s">
        <v>7</v>
      </c>
      <c r="CL5" s="19" t="s">
        <v>8</v>
      </c>
      <c r="CM5" s="19" t="s">
        <v>9</v>
      </c>
      <c r="CN5" s="19" t="s">
        <v>10</v>
      </c>
      <c r="CO5" s="19" t="s">
        <v>11</v>
      </c>
      <c r="CP5" s="19" t="s">
        <v>12</v>
      </c>
      <c r="CQ5" s="19" t="s">
        <v>13</v>
      </c>
      <c r="CR5" s="20" t="s">
        <v>14</v>
      </c>
      <c r="CT5" s="28" t="s">
        <v>2</v>
      </c>
      <c r="CU5" s="28" t="s">
        <v>3</v>
      </c>
      <c r="CV5" s="28" t="s">
        <v>0</v>
      </c>
      <c r="CW5" s="28" t="s">
        <v>1</v>
      </c>
      <c r="CX5" s="28" t="s">
        <v>4</v>
      </c>
      <c r="CY5" s="28" t="s">
        <v>5</v>
      </c>
      <c r="CZ5" s="28" t="s">
        <v>6</v>
      </c>
      <c r="DA5" s="28" t="s">
        <v>7</v>
      </c>
      <c r="DB5" s="28" t="s">
        <v>8</v>
      </c>
      <c r="DC5" s="28" t="s">
        <v>9</v>
      </c>
      <c r="DD5" s="28" t="s">
        <v>10</v>
      </c>
      <c r="DE5" s="28" t="s">
        <v>11</v>
      </c>
      <c r="DF5" s="28" t="s">
        <v>12</v>
      </c>
      <c r="DG5" s="28" t="s">
        <v>13</v>
      </c>
      <c r="DH5" s="29" t="s">
        <v>14</v>
      </c>
      <c r="DJ5" s="30" t="s">
        <v>2</v>
      </c>
      <c r="DK5" s="30" t="s">
        <v>3</v>
      </c>
      <c r="DL5" s="30" t="s">
        <v>0</v>
      </c>
      <c r="DM5" s="30" t="s">
        <v>1</v>
      </c>
      <c r="DN5" s="30" t="s">
        <v>4</v>
      </c>
      <c r="DO5" s="30" t="s">
        <v>5</v>
      </c>
      <c r="DP5" s="30" t="s">
        <v>6</v>
      </c>
      <c r="DQ5" s="30" t="s">
        <v>7</v>
      </c>
      <c r="DR5" s="30" t="s">
        <v>8</v>
      </c>
      <c r="DS5" s="30" t="s">
        <v>9</v>
      </c>
      <c r="DT5" s="30" t="s">
        <v>10</v>
      </c>
      <c r="DU5" s="30" t="s">
        <v>11</v>
      </c>
      <c r="DV5" s="30" t="s">
        <v>12</v>
      </c>
      <c r="DW5" s="30" t="s">
        <v>13</v>
      </c>
      <c r="DX5" s="31" t="s">
        <v>14</v>
      </c>
    </row>
    <row r="6" spans="1:128" x14ac:dyDescent="0.25">
      <c r="A6" s="59" t="s">
        <v>32</v>
      </c>
      <c r="B6" s="61">
        <v>49407.518340500879</v>
      </c>
      <c r="C6" s="61">
        <v>46898.794175003844</v>
      </c>
      <c r="D6" s="61">
        <v>43307.790388501773</v>
      </c>
      <c r="E6" s="61">
        <v>46163.545778065352</v>
      </c>
      <c r="F6" s="61">
        <v>54635.032403426914</v>
      </c>
      <c r="G6" s="61">
        <v>41858.895023049598</v>
      </c>
      <c r="H6" s="61">
        <v>51945.814371584449</v>
      </c>
      <c r="I6" s="61">
        <v>40501.506374418117</v>
      </c>
      <c r="J6" s="61">
        <v>45516.993989329363</v>
      </c>
      <c r="K6" s="61">
        <v>45699.180173476554</v>
      </c>
      <c r="L6" s="61">
        <v>50038.254502766649</v>
      </c>
      <c r="M6" s="61">
        <v>44795.505639311545</v>
      </c>
      <c r="N6" s="61">
        <v>49659.6</v>
      </c>
      <c r="O6" s="61">
        <v>43066.063655976199</v>
      </c>
      <c r="P6" s="62">
        <v>46678.178201100796</v>
      </c>
      <c r="R6" s="61">
        <v>820</v>
      </c>
      <c r="S6" s="61">
        <v>611</v>
      </c>
      <c r="T6" s="3">
        <v>750</v>
      </c>
      <c r="U6" s="61">
        <v>575</v>
      </c>
      <c r="V6" s="61">
        <v>770</v>
      </c>
      <c r="W6" s="61">
        <v>576</v>
      </c>
      <c r="X6" s="61">
        <v>730</v>
      </c>
      <c r="Y6" s="61">
        <v>691.5</v>
      </c>
      <c r="Z6" s="61">
        <v>635</v>
      </c>
      <c r="AA6" s="61">
        <v>672</v>
      </c>
      <c r="AB6" s="61">
        <v>618</v>
      </c>
      <c r="AC6" s="61">
        <v>730</v>
      </c>
      <c r="AD6" s="61">
        <v>570</v>
      </c>
      <c r="AE6" s="61">
        <v>670</v>
      </c>
      <c r="AF6" s="62">
        <v>672.75</v>
      </c>
      <c r="AH6" s="61">
        <v>40677.96610169491</v>
      </c>
      <c r="AI6" s="61">
        <v>41807.016397226063</v>
      </c>
      <c r="AJ6" s="61">
        <v>38902.384445339267</v>
      </c>
      <c r="AK6" s="61">
        <v>42170.81850533808</v>
      </c>
      <c r="AL6" s="61">
        <v>44173.228346456694</v>
      </c>
      <c r="AM6" s="61">
        <v>36255.639097744359</v>
      </c>
      <c r="AN6" s="61">
        <v>47426.450818965481</v>
      </c>
      <c r="AO6" s="61">
        <v>35334.562211981567</v>
      </c>
      <c r="AP6" s="61">
        <v>40096.224758560136</v>
      </c>
      <c r="AQ6" s="61">
        <v>39956.380984835581</v>
      </c>
      <c r="AR6" s="61">
        <v>44492.458979475661</v>
      </c>
      <c r="AS6" s="61">
        <v>39223.451692815855</v>
      </c>
      <c r="AT6" s="61">
        <v>44403.6</v>
      </c>
      <c r="AU6" s="61">
        <v>36621.004566210046</v>
      </c>
      <c r="AV6" s="62">
        <v>40824.370493331699</v>
      </c>
      <c r="AX6" s="61">
        <v>8729.5522388059708</v>
      </c>
      <c r="AY6" s="61">
        <v>5091.7777777777774</v>
      </c>
      <c r="AZ6" s="61">
        <v>4405.4059431625055</v>
      </c>
      <c r="BA6" s="61">
        <v>3992.7272727272725</v>
      </c>
      <c r="BB6" s="61">
        <v>10461.804056970219</v>
      </c>
      <c r="BC6" s="61">
        <v>5603.2559253052423</v>
      </c>
      <c r="BD6" s="61">
        <v>4519.3635526189701</v>
      </c>
      <c r="BE6" s="61">
        <v>5166.9441624365481</v>
      </c>
      <c r="BF6" s="61">
        <v>5420.7692307692305</v>
      </c>
      <c r="BG6" s="61">
        <v>5742.7991886409736</v>
      </c>
      <c r="BH6" s="61">
        <v>5545.7955232909853</v>
      </c>
      <c r="BI6" s="61">
        <v>5572.0539464956892</v>
      </c>
      <c r="BJ6" s="61">
        <v>5256</v>
      </c>
      <c r="BK6" s="61">
        <v>6445.059089766155</v>
      </c>
      <c r="BL6" s="62">
        <v>5853.8077077691114</v>
      </c>
      <c r="BN6" s="63">
        <v>11.8</v>
      </c>
      <c r="BO6" s="63">
        <v>11.770655799122059</v>
      </c>
      <c r="BP6" s="93">
        <v>12.060648895680004</v>
      </c>
      <c r="BQ6" s="93">
        <v>11.24</v>
      </c>
      <c r="BR6" s="63">
        <v>10.16</v>
      </c>
      <c r="BS6" s="67">
        <v>11.97</v>
      </c>
      <c r="BT6" s="63">
        <v>9.728748241381993</v>
      </c>
      <c r="BU6" s="64">
        <v>13.02</v>
      </c>
      <c r="BV6" s="63">
        <v>11.39</v>
      </c>
      <c r="BW6" s="63">
        <v>11.738</v>
      </c>
      <c r="BX6" s="63">
        <v>10.657266666666667</v>
      </c>
      <c r="BY6" s="63">
        <v>12.11</v>
      </c>
      <c r="BZ6" s="63">
        <v>10</v>
      </c>
      <c r="CA6" s="63">
        <v>13.14</v>
      </c>
      <c r="CB6" s="64">
        <v>11.484665685917909</v>
      </c>
      <c r="CD6" s="61">
        <v>40000</v>
      </c>
      <c r="CE6" s="61">
        <v>41008</v>
      </c>
      <c r="CF6" s="61">
        <v>39099</v>
      </c>
      <c r="CG6" s="61">
        <v>39500</v>
      </c>
      <c r="CH6" s="61">
        <v>37400</v>
      </c>
      <c r="CI6" s="61">
        <v>36165</v>
      </c>
      <c r="CJ6" s="61">
        <v>38450</v>
      </c>
      <c r="CK6" s="62">
        <v>38338</v>
      </c>
      <c r="CL6" s="61">
        <v>38058</v>
      </c>
      <c r="CM6" s="61">
        <v>39084</v>
      </c>
      <c r="CN6" s="61">
        <v>39514</v>
      </c>
      <c r="CO6" s="61">
        <v>39583</v>
      </c>
      <c r="CP6" s="61">
        <v>37003</v>
      </c>
      <c r="CQ6" s="61">
        <v>40100</v>
      </c>
      <c r="CR6" s="62">
        <v>38807.285714285717</v>
      </c>
      <c r="CT6" s="63">
        <v>33.5</v>
      </c>
      <c r="CU6" s="93">
        <v>54</v>
      </c>
      <c r="CV6" s="63">
        <v>57.38767397642161</v>
      </c>
      <c r="CW6" s="93">
        <v>66</v>
      </c>
      <c r="CX6" s="63">
        <v>23.17</v>
      </c>
      <c r="CY6" s="67">
        <v>41.77</v>
      </c>
      <c r="CZ6" s="63">
        <v>59.3711917344</v>
      </c>
      <c r="DA6" s="64">
        <v>49.25</v>
      </c>
      <c r="DB6" s="64">
        <v>52</v>
      </c>
      <c r="DC6" s="63">
        <v>44.37</v>
      </c>
      <c r="DD6" s="63">
        <v>49.59</v>
      </c>
      <c r="DE6" s="63">
        <v>45.23</v>
      </c>
      <c r="DF6" s="63">
        <v>50</v>
      </c>
      <c r="DG6" s="63">
        <v>39.770000000000003</v>
      </c>
      <c r="DH6" s="64">
        <v>47.529204693630113</v>
      </c>
      <c r="DJ6" s="61">
        <v>24370</v>
      </c>
      <c r="DK6" s="61">
        <v>22913</v>
      </c>
      <c r="DL6" s="61">
        <v>21068</v>
      </c>
      <c r="DM6" s="61">
        <v>21960</v>
      </c>
      <c r="DN6" s="61">
        <v>20200</v>
      </c>
      <c r="DO6" s="61">
        <v>19504</v>
      </c>
      <c r="DP6" s="61">
        <v>22360</v>
      </c>
      <c r="DQ6" s="62">
        <v>21206</v>
      </c>
      <c r="DR6" s="61">
        <v>23490</v>
      </c>
      <c r="DS6" s="61">
        <v>21234</v>
      </c>
      <c r="DT6" s="61">
        <v>22918</v>
      </c>
      <c r="DU6" s="61">
        <v>21002</v>
      </c>
      <c r="DV6" s="61">
        <v>21900</v>
      </c>
      <c r="DW6" s="61">
        <v>21360</v>
      </c>
      <c r="DX6" s="62">
        <v>21820.357142857141</v>
      </c>
    </row>
    <row r="7" spans="1:128" x14ac:dyDescent="0.25">
      <c r="A7" s="59" t="s">
        <v>33</v>
      </c>
      <c r="B7" s="61">
        <v>45093.188602442337</v>
      </c>
      <c r="C7" s="61">
        <v>44646.485965714295</v>
      </c>
      <c r="D7" s="61">
        <v>44706.093526949982</v>
      </c>
      <c r="E7" s="61">
        <v>55739.452163556969</v>
      </c>
      <c r="F7" s="61" t="s">
        <v>50</v>
      </c>
      <c r="G7" s="61">
        <v>46254.947575965722</v>
      </c>
      <c r="H7" s="61" t="s">
        <v>50</v>
      </c>
      <c r="I7" s="61">
        <v>40501.506374418117</v>
      </c>
      <c r="J7" s="61">
        <v>42401.01356497396</v>
      </c>
      <c r="K7" s="61">
        <v>43056.021516010296</v>
      </c>
      <c r="L7" s="61">
        <v>51817.809540159724</v>
      </c>
      <c r="M7" s="61">
        <v>42224.123079145807</v>
      </c>
      <c r="N7" s="61">
        <v>51996.631578947367</v>
      </c>
      <c r="O7" s="61">
        <v>43546.061402796222</v>
      </c>
      <c r="P7" s="62">
        <v>45998.611240923397</v>
      </c>
      <c r="R7" s="61">
        <v>820</v>
      </c>
      <c r="S7" s="61">
        <v>611</v>
      </c>
      <c r="T7" s="3">
        <v>750</v>
      </c>
      <c r="U7" s="61">
        <v>575</v>
      </c>
      <c r="V7" s="61" t="s">
        <v>52</v>
      </c>
      <c r="W7" s="61">
        <v>594</v>
      </c>
      <c r="X7" s="61" t="s">
        <v>51</v>
      </c>
      <c r="Y7" s="61">
        <v>691.5</v>
      </c>
      <c r="Z7" s="61">
        <v>625</v>
      </c>
      <c r="AA7" s="61">
        <v>659</v>
      </c>
      <c r="AB7" s="61">
        <v>618</v>
      </c>
      <c r="AC7" s="61">
        <v>730</v>
      </c>
      <c r="AD7" s="61">
        <v>570</v>
      </c>
      <c r="AE7" s="61">
        <v>670</v>
      </c>
      <c r="AF7" s="62">
        <v>659.45833333333337</v>
      </c>
      <c r="AH7" s="61">
        <v>36363.636363636368</v>
      </c>
      <c r="AI7" s="61">
        <v>37772.585965714294</v>
      </c>
      <c r="AJ7" s="61">
        <v>38967.987117253848</v>
      </c>
      <c r="AK7" s="61">
        <v>51746.724890829697</v>
      </c>
      <c r="AL7" s="61" t="s">
        <v>50</v>
      </c>
      <c r="AM7" s="61">
        <v>38956.91202872531</v>
      </c>
      <c r="AN7" s="61" t="s">
        <v>50</v>
      </c>
      <c r="AO7" s="61">
        <v>35334.562211981567</v>
      </c>
      <c r="AP7" s="61">
        <v>34782.63518659558</v>
      </c>
      <c r="AQ7" s="61">
        <v>35914.541695382497</v>
      </c>
      <c r="AR7" s="61">
        <v>45042.347603722177</v>
      </c>
      <c r="AS7" s="61">
        <v>35447.46268656716</v>
      </c>
      <c r="AT7" s="61">
        <v>46740.631578947367</v>
      </c>
      <c r="AU7" s="61">
        <v>37101.002313030069</v>
      </c>
      <c r="AV7" s="62">
        <v>39514.25247019883</v>
      </c>
      <c r="AX7" s="61">
        <v>8729.5522388059708</v>
      </c>
      <c r="AY7" s="61">
        <v>6873.9</v>
      </c>
      <c r="AZ7" s="61">
        <v>5738.1064096961318</v>
      </c>
      <c r="BA7" s="61">
        <v>3992.7272727272725</v>
      </c>
      <c r="BB7" s="61" t="s">
        <v>50</v>
      </c>
      <c r="BC7" s="61">
        <v>7298.0355472404117</v>
      </c>
      <c r="BD7" s="61" t="s">
        <v>50</v>
      </c>
      <c r="BE7" s="61">
        <v>5166.9441624365481</v>
      </c>
      <c r="BF7" s="61">
        <v>7618.3783783783783</v>
      </c>
      <c r="BG7" s="61">
        <v>7141.4798206278028</v>
      </c>
      <c r="BH7" s="61">
        <v>6775.4619364375458</v>
      </c>
      <c r="BI7" s="61">
        <v>6776.6603925786503</v>
      </c>
      <c r="BJ7" s="61">
        <v>5256</v>
      </c>
      <c r="BK7" s="61">
        <v>6445.059089766155</v>
      </c>
      <c r="BL7" s="62">
        <v>6484.3587707245724</v>
      </c>
      <c r="BN7" s="63">
        <v>13.2</v>
      </c>
      <c r="BO7" s="63">
        <v>13.027861011334236</v>
      </c>
      <c r="BP7" s="93">
        <v>12.040344772960001</v>
      </c>
      <c r="BQ7" s="93">
        <v>9.16</v>
      </c>
      <c r="BR7" s="63" t="s">
        <v>52</v>
      </c>
      <c r="BS7" s="67">
        <v>11.14</v>
      </c>
      <c r="BT7" s="63" t="s">
        <v>51</v>
      </c>
      <c r="BU7" s="64">
        <v>13.02</v>
      </c>
      <c r="BV7" s="63">
        <v>13.13</v>
      </c>
      <c r="BW7" s="63">
        <v>13.058999999999999</v>
      </c>
      <c r="BX7" s="63">
        <v>10.52716</v>
      </c>
      <c r="BY7" s="63">
        <v>13.4</v>
      </c>
      <c r="BZ7" s="63">
        <v>9.5</v>
      </c>
      <c r="CA7" s="63">
        <v>12.97</v>
      </c>
      <c r="CB7" s="64">
        <v>12.014530482024519</v>
      </c>
      <c r="CD7" s="61">
        <v>40000</v>
      </c>
      <c r="CE7" s="61">
        <v>41008</v>
      </c>
      <c r="CF7" s="61">
        <v>39099</v>
      </c>
      <c r="CG7" s="61">
        <v>39500</v>
      </c>
      <c r="CH7" s="61" t="s">
        <v>52</v>
      </c>
      <c r="CI7" s="61">
        <v>36165</v>
      </c>
      <c r="CJ7" s="61" t="s">
        <v>51</v>
      </c>
      <c r="CK7" s="62">
        <v>38338</v>
      </c>
      <c r="CL7" s="61">
        <v>38058</v>
      </c>
      <c r="CM7" s="61">
        <v>39084</v>
      </c>
      <c r="CN7" s="61">
        <v>39514</v>
      </c>
      <c r="CO7" s="61">
        <v>39583</v>
      </c>
      <c r="CP7" s="61">
        <v>37003</v>
      </c>
      <c r="CQ7" s="61">
        <v>40100</v>
      </c>
      <c r="CR7" s="62">
        <v>38954.333333333336</v>
      </c>
      <c r="CT7" s="63">
        <v>33.5</v>
      </c>
      <c r="CU7" s="93">
        <v>40</v>
      </c>
      <c r="CV7" s="63">
        <v>44.059134137491213</v>
      </c>
      <c r="CW7" s="93">
        <v>66</v>
      </c>
      <c r="CX7" s="63" t="s">
        <v>52</v>
      </c>
      <c r="CY7" s="67">
        <v>32.07</v>
      </c>
      <c r="CZ7" s="63" t="s">
        <v>51</v>
      </c>
      <c r="DA7" s="64">
        <v>49.25</v>
      </c>
      <c r="DB7" s="64">
        <v>37</v>
      </c>
      <c r="DC7" s="63">
        <v>35.68</v>
      </c>
      <c r="DD7" s="63">
        <v>40.590000000000003</v>
      </c>
      <c r="DE7" s="63">
        <v>37.19</v>
      </c>
      <c r="DF7" s="63">
        <v>50</v>
      </c>
      <c r="DG7" s="63">
        <v>39.770000000000003</v>
      </c>
      <c r="DH7" s="64">
        <v>42.092427844790926</v>
      </c>
      <c r="DJ7" s="61">
        <v>24370</v>
      </c>
      <c r="DK7" s="61">
        <v>22913</v>
      </c>
      <c r="DL7" s="61">
        <v>21068</v>
      </c>
      <c r="DM7" s="61">
        <v>21960</v>
      </c>
      <c r="DN7" s="61" t="s">
        <v>52</v>
      </c>
      <c r="DO7" s="61">
        <v>19504</v>
      </c>
      <c r="DP7" s="61" t="s">
        <v>51</v>
      </c>
      <c r="DQ7" s="62">
        <v>21206</v>
      </c>
      <c r="DR7" s="61">
        <v>23490</v>
      </c>
      <c r="DS7" s="61">
        <v>21234</v>
      </c>
      <c r="DT7" s="61">
        <v>22918</v>
      </c>
      <c r="DU7" s="61">
        <v>21002</v>
      </c>
      <c r="DV7" s="61">
        <v>21900</v>
      </c>
      <c r="DW7" s="61">
        <v>21360</v>
      </c>
      <c r="DX7" s="62">
        <v>21910.416666666668</v>
      </c>
    </row>
    <row r="8" spans="1:128" x14ac:dyDescent="0.25">
      <c r="A8" s="59" t="s">
        <v>34</v>
      </c>
      <c r="B8" s="61">
        <v>44550.447761194031</v>
      </c>
      <c r="C8" s="61">
        <v>46889.050796363488</v>
      </c>
      <c r="D8" s="61">
        <v>49297.043941329561</v>
      </c>
      <c r="E8" s="61">
        <v>47800.490673836328</v>
      </c>
      <c r="F8" s="61">
        <v>53680.345818696107</v>
      </c>
      <c r="G8" s="61">
        <v>47856.914051913314</v>
      </c>
      <c r="H8" s="61">
        <v>61340.377018836698</v>
      </c>
      <c r="I8" s="61">
        <v>40501.506374418117</v>
      </c>
      <c r="J8" s="61" t="s">
        <v>50</v>
      </c>
      <c r="K8" s="61">
        <v>46146.658595946275</v>
      </c>
      <c r="L8" s="61" t="s">
        <v>50</v>
      </c>
      <c r="M8" s="61">
        <v>46017.872978205211</v>
      </c>
      <c r="N8" s="61">
        <v>47545.142857142855</v>
      </c>
      <c r="O8" s="61">
        <v>46082.620869008329</v>
      </c>
      <c r="P8" s="62">
        <v>48142.372644740855</v>
      </c>
      <c r="R8" s="61">
        <v>820</v>
      </c>
      <c r="S8" s="61">
        <v>611</v>
      </c>
      <c r="T8" s="3">
        <v>750</v>
      </c>
      <c r="U8" s="61">
        <v>575</v>
      </c>
      <c r="V8" s="61">
        <v>770</v>
      </c>
      <c r="W8" s="61">
        <v>601</v>
      </c>
      <c r="X8" s="61">
        <v>730</v>
      </c>
      <c r="Y8" s="61">
        <v>691.5</v>
      </c>
      <c r="Z8" s="61" t="s">
        <v>51</v>
      </c>
      <c r="AA8" s="61">
        <v>674</v>
      </c>
      <c r="AB8" s="61" t="s">
        <v>51</v>
      </c>
      <c r="AC8" s="61">
        <v>730</v>
      </c>
      <c r="AD8" s="61">
        <v>570</v>
      </c>
      <c r="AE8" s="61">
        <v>670</v>
      </c>
      <c r="AF8" s="62">
        <v>682.70833333333337</v>
      </c>
      <c r="AH8" s="61">
        <v>35820.895522388062</v>
      </c>
      <c r="AI8" s="61">
        <v>40182.806893924462</v>
      </c>
      <c r="AJ8" s="61">
        <v>43558.937531633426</v>
      </c>
      <c r="AK8" s="61">
        <v>43807.763401109056</v>
      </c>
      <c r="AL8" s="61">
        <v>47093.389296956979</v>
      </c>
      <c r="AM8" s="61">
        <v>40558.878504672903</v>
      </c>
      <c r="AN8" s="61">
        <v>55852.222821428513</v>
      </c>
      <c r="AO8" s="61">
        <v>35334.562211981567</v>
      </c>
      <c r="AP8" s="61" t="s">
        <v>50</v>
      </c>
      <c r="AQ8" s="61">
        <v>40403.859407305303</v>
      </c>
      <c r="AR8" s="61" t="s">
        <v>50</v>
      </c>
      <c r="AS8" s="61">
        <v>39748.619246861927</v>
      </c>
      <c r="AT8" s="61">
        <v>42289.142857142855</v>
      </c>
      <c r="AU8" s="61">
        <v>39637.561779242176</v>
      </c>
      <c r="AV8" s="62">
        <v>42024.053289553929</v>
      </c>
      <c r="AX8" s="61">
        <v>8729.5522388059708</v>
      </c>
      <c r="AY8" s="61">
        <v>6706.2439024390242</v>
      </c>
      <c r="AZ8" s="61">
        <v>5738.1064096961318</v>
      </c>
      <c r="BA8" s="61">
        <v>3992.7272727272725</v>
      </c>
      <c r="BB8" s="61">
        <v>6586.9565217391309</v>
      </c>
      <c r="BC8" s="61">
        <v>7298.0355472404117</v>
      </c>
      <c r="BD8" s="61">
        <v>5488.1541974081874</v>
      </c>
      <c r="BE8" s="61">
        <v>5166.9441624365481</v>
      </c>
      <c r="BF8" s="61" t="s">
        <v>50</v>
      </c>
      <c r="BG8" s="61">
        <v>5742.7991886409736</v>
      </c>
      <c r="BH8" s="61" t="s">
        <v>50</v>
      </c>
      <c r="BI8" s="61">
        <v>6269.253731343284</v>
      </c>
      <c r="BJ8" s="61">
        <v>5256</v>
      </c>
      <c r="BK8" s="61">
        <v>6445.059089766155</v>
      </c>
      <c r="BL8" s="62">
        <v>6118.3193551869253</v>
      </c>
      <c r="BN8" s="63">
        <v>13.4</v>
      </c>
      <c r="BO8" s="63">
        <v>12.246431696497629</v>
      </c>
      <c r="BP8" s="93">
        <v>10.77133710296</v>
      </c>
      <c r="BQ8" s="93">
        <v>10.82</v>
      </c>
      <c r="BR8" s="63">
        <v>9.5299999999999994</v>
      </c>
      <c r="BS8" s="67">
        <v>10.7</v>
      </c>
      <c r="BT8" s="63">
        <v>8.2610857131898641</v>
      </c>
      <c r="BU8" s="64">
        <v>13.02</v>
      </c>
      <c r="BV8" s="63" t="s">
        <v>51</v>
      </c>
      <c r="BW8" s="63">
        <v>11.608000000000001</v>
      </c>
      <c r="BX8" s="63" t="s">
        <v>51</v>
      </c>
      <c r="BY8" s="63">
        <v>11.95</v>
      </c>
      <c r="BZ8" s="63">
        <v>10.5</v>
      </c>
      <c r="CA8" s="63">
        <v>12.14</v>
      </c>
      <c r="CB8" s="64">
        <v>11.245571209387293</v>
      </c>
      <c r="CD8" s="61">
        <v>40000</v>
      </c>
      <c r="CE8" s="61">
        <v>41008</v>
      </c>
      <c r="CF8" s="61">
        <v>39099</v>
      </c>
      <c r="CG8" s="61">
        <v>39500</v>
      </c>
      <c r="CH8" s="61">
        <v>37400</v>
      </c>
      <c r="CI8" s="61">
        <v>36165</v>
      </c>
      <c r="CJ8" s="61">
        <v>38450</v>
      </c>
      <c r="CK8" s="62">
        <v>38338</v>
      </c>
      <c r="CL8" s="61" t="s">
        <v>51</v>
      </c>
      <c r="CM8" s="61">
        <v>39084</v>
      </c>
      <c r="CN8" s="61" t="s">
        <v>51</v>
      </c>
      <c r="CO8" s="61">
        <v>39583</v>
      </c>
      <c r="CP8" s="61">
        <v>37003</v>
      </c>
      <c r="CQ8" s="61">
        <v>40100</v>
      </c>
      <c r="CR8" s="62">
        <v>38810.833333333336</v>
      </c>
      <c r="CT8" s="63">
        <v>33.5</v>
      </c>
      <c r="CU8" s="93">
        <v>41</v>
      </c>
      <c r="CV8" s="63">
        <v>44.059134137491213</v>
      </c>
      <c r="CW8" s="93">
        <v>66</v>
      </c>
      <c r="CX8" s="63">
        <v>36.799999999999997</v>
      </c>
      <c r="CY8" s="67">
        <v>32.07</v>
      </c>
      <c r="CZ8" s="63">
        <v>48.8907545868</v>
      </c>
      <c r="DA8" s="64">
        <v>49.25</v>
      </c>
      <c r="DB8" s="64" t="s">
        <v>51</v>
      </c>
      <c r="DC8" s="63">
        <v>44.37</v>
      </c>
      <c r="DD8" s="63" t="s">
        <v>51</v>
      </c>
      <c r="DE8" s="63">
        <v>40.199999999999996</v>
      </c>
      <c r="DF8" s="63">
        <v>50</v>
      </c>
      <c r="DG8" s="63">
        <v>39.770000000000003</v>
      </c>
      <c r="DH8" s="64">
        <v>43.825824060357604</v>
      </c>
      <c r="DJ8" s="61">
        <v>24370</v>
      </c>
      <c r="DK8" s="61">
        <v>22913</v>
      </c>
      <c r="DL8" s="61">
        <v>21068</v>
      </c>
      <c r="DM8" s="61">
        <v>21960</v>
      </c>
      <c r="DN8" s="61">
        <v>20200</v>
      </c>
      <c r="DO8" s="61">
        <v>19504</v>
      </c>
      <c r="DP8" s="61">
        <v>22360</v>
      </c>
      <c r="DQ8" s="62">
        <v>21206</v>
      </c>
      <c r="DR8" s="61" t="s">
        <v>51</v>
      </c>
      <c r="DS8" s="61">
        <v>21234</v>
      </c>
      <c r="DT8" s="61" t="s">
        <v>51</v>
      </c>
      <c r="DU8" s="61">
        <v>21002</v>
      </c>
      <c r="DV8" s="61">
        <v>21900</v>
      </c>
      <c r="DW8" s="61">
        <v>21360</v>
      </c>
      <c r="DX8" s="62">
        <v>21589.75</v>
      </c>
    </row>
    <row r="9" spans="1:128" x14ac:dyDescent="0.25">
      <c r="A9" s="59" t="s">
        <v>35</v>
      </c>
      <c r="B9" s="61">
        <v>45093.188602442337</v>
      </c>
      <c r="C9" s="61">
        <v>44646.485965714295</v>
      </c>
      <c r="D9" s="61">
        <v>44706.093526949982</v>
      </c>
      <c r="E9" s="61">
        <v>55739.452163556969</v>
      </c>
      <c r="F9" s="61" t="s">
        <v>50</v>
      </c>
      <c r="G9" s="61">
        <v>46254.947575965722</v>
      </c>
      <c r="H9" s="61" t="s">
        <v>50</v>
      </c>
      <c r="I9" s="61">
        <v>40501.506374418117</v>
      </c>
      <c r="J9" s="61">
        <v>42401.01356497396</v>
      </c>
      <c r="K9" s="61">
        <v>43056.021516010296</v>
      </c>
      <c r="L9" s="61">
        <v>51817.809540159724</v>
      </c>
      <c r="M9" s="61">
        <v>42224.123079145807</v>
      </c>
      <c r="N9" s="61">
        <v>51996.631578947367</v>
      </c>
      <c r="O9" s="61">
        <v>43546.061402796222</v>
      </c>
      <c r="P9" s="62">
        <v>45998.611240923397</v>
      </c>
      <c r="R9" s="61">
        <v>820</v>
      </c>
      <c r="S9" s="61">
        <v>611</v>
      </c>
      <c r="T9" s="3">
        <v>750</v>
      </c>
      <c r="U9" s="61">
        <v>575</v>
      </c>
      <c r="V9" s="61" t="s">
        <v>52</v>
      </c>
      <c r="W9" s="61">
        <v>594</v>
      </c>
      <c r="X9" s="61" t="s">
        <v>51</v>
      </c>
      <c r="Y9" s="61">
        <v>691.5</v>
      </c>
      <c r="Z9" s="61">
        <v>625</v>
      </c>
      <c r="AA9" s="61">
        <v>659</v>
      </c>
      <c r="AB9" s="61">
        <v>618</v>
      </c>
      <c r="AC9" s="61">
        <v>730</v>
      </c>
      <c r="AD9" s="61">
        <v>570</v>
      </c>
      <c r="AE9" s="61">
        <v>670</v>
      </c>
      <c r="AF9" s="62">
        <v>659.45833333333337</v>
      </c>
      <c r="AH9" s="61">
        <v>36363.636363636368</v>
      </c>
      <c r="AI9" s="61">
        <v>37772.585965714294</v>
      </c>
      <c r="AJ9" s="61">
        <v>38967.987117253848</v>
      </c>
      <c r="AK9" s="61">
        <v>51746.724890829697</v>
      </c>
      <c r="AL9" s="61" t="s">
        <v>50</v>
      </c>
      <c r="AM9" s="61">
        <v>38956.91202872531</v>
      </c>
      <c r="AN9" s="61" t="s">
        <v>50</v>
      </c>
      <c r="AO9" s="61">
        <v>35334.562211981567</v>
      </c>
      <c r="AP9" s="61">
        <v>34782.63518659558</v>
      </c>
      <c r="AQ9" s="61">
        <v>35914.541695382497</v>
      </c>
      <c r="AR9" s="61">
        <v>45042.347603722177</v>
      </c>
      <c r="AS9" s="61">
        <v>35447.46268656716</v>
      </c>
      <c r="AT9" s="61">
        <v>46740.631578947367</v>
      </c>
      <c r="AU9" s="61">
        <v>37101.002313030069</v>
      </c>
      <c r="AV9" s="62">
        <v>39514.25247019883</v>
      </c>
      <c r="AX9" s="61">
        <v>8729.5522388059708</v>
      </c>
      <c r="AY9" s="61">
        <v>6873.9</v>
      </c>
      <c r="AZ9" s="61">
        <v>5738.1064096961318</v>
      </c>
      <c r="BA9" s="61">
        <v>3992.7272727272725</v>
      </c>
      <c r="BB9" s="61" t="s">
        <v>50</v>
      </c>
      <c r="BC9" s="61">
        <v>7298.0355472404117</v>
      </c>
      <c r="BD9" s="61" t="s">
        <v>50</v>
      </c>
      <c r="BE9" s="61">
        <v>5166.9441624365481</v>
      </c>
      <c r="BF9" s="61">
        <v>7618.3783783783783</v>
      </c>
      <c r="BG9" s="61">
        <v>7141.4798206278028</v>
      </c>
      <c r="BH9" s="61">
        <v>6775.4619364375458</v>
      </c>
      <c r="BI9" s="61">
        <v>6776.6603925786503</v>
      </c>
      <c r="BJ9" s="61">
        <v>5256</v>
      </c>
      <c r="BK9" s="61">
        <v>6445.059089766155</v>
      </c>
      <c r="BL9" s="62">
        <v>6484.3587707245724</v>
      </c>
      <c r="BN9" s="63">
        <v>13.2</v>
      </c>
      <c r="BO9" s="63">
        <v>13.027861011334236</v>
      </c>
      <c r="BP9" s="93">
        <v>12.040344772960001</v>
      </c>
      <c r="BQ9" s="93">
        <v>9.16</v>
      </c>
      <c r="BR9" s="63" t="s">
        <v>52</v>
      </c>
      <c r="BS9" s="67">
        <v>11.14</v>
      </c>
      <c r="BT9" s="63" t="s">
        <v>51</v>
      </c>
      <c r="BU9" s="64">
        <v>13.02</v>
      </c>
      <c r="BV9" s="63">
        <v>13.13</v>
      </c>
      <c r="BW9" s="63">
        <v>13.058999999999999</v>
      </c>
      <c r="BX9" s="63">
        <v>10.52716</v>
      </c>
      <c r="BY9" s="63">
        <v>13.4</v>
      </c>
      <c r="BZ9" s="63">
        <v>9.5</v>
      </c>
      <c r="CA9" s="63">
        <v>12.97</v>
      </c>
      <c r="CB9" s="64">
        <v>12.014530482024519</v>
      </c>
      <c r="CD9" s="61">
        <v>40000</v>
      </c>
      <c r="CE9" s="61">
        <v>41008</v>
      </c>
      <c r="CF9" s="61">
        <v>39099</v>
      </c>
      <c r="CG9" s="61">
        <v>39500</v>
      </c>
      <c r="CH9" s="61" t="s">
        <v>52</v>
      </c>
      <c r="CI9" s="61">
        <v>36165</v>
      </c>
      <c r="CJ9" s="61" t="s">
        <v>51</v>
      </c>
      <c r="CK9" s="62">
        <v>38338</v>
      </c>
      <c r="CL9" s="61">
        <v>38058</v>
      </c>
      <c r="CM9" s="61">
        <v>39084</v>
      </c>
      <c r="CN9" s="61">
        <v>39514</v>
      </c>
      <c r="CO9" s="61">
        <v>39583</v>
      </c>
      <c r="CP9" s="61">
        <v>37003</v>
      </c>
      <c r="CQ9" s="61">
        <v>40100</v>
      </c>
      <c r="CR9" s="62">
        <v>38954.333333333336</v>
      </c>
      <c r="CT9" s="63">
        <v>33.5</v>
      </c>
      <c r="CU9" s="93">
        <v>40</v>
      </c>
      <c r="CV9" s="63">
        <v>44.059134137491213</v>
      </c>
      <c r="CW9" s="93">
        <v>66</v>
      </c>
      <c r="CX9" s="63" t="s">
        <v>52</v>
      </c>
      <c r="CY9" s="67">
        <v>32.07</v>
      </c>
      <c r="CZ9" s="63" t="s">
        <v>51</v>
      </c>
      <c r="DA9" s="64">
        <v>49.25</v>
      </c>
      <c r="DB9" s="64">
        <v>37</v>
      </c>
      <c r="DC9" s="63">
        <v>35.68</v>
      </c>
      <c r="DD9" s="63">
        <v>40.590000000000003</v>
      </c>
      <c r="DE9" s="63">
        <v>37.19</v>
      </c>
      <c r="DF9" s="63">
        <v>50</v>
      </c>
      <c r="DG9" s="63">
        <v>39.770000000000003</v>
      </c>
      <c r="DH9" s="64">
        <v>42.092427844790926</v>
      </c>
      <c r="DJ9" s="61">
        <v>24370</v>
      </c>
      <c r="DK9" s="61">
        <v>22913</v>
      </c>
      <c r="DL9" s="61">
        <v>21068</v>
      </c>
      <c r="DM9" s="61">
        <v>21960</v>
      </c>
      <c r="DN9" s="61" t="s">
        <v>52</v>
      </c>
      <c r="DO9" s="61">
        <v>19504</v>
      </c>
      <c r="DP9" s="61" t="s">
        <v>51</v>
      </c>
      <c r="DQ9" s="62">
        <v>21206</v>
      </c>
      <c r="DR9" s="61">
        <v>23490</v>
      </c>
      <c r="DS9" s="61">
        <v>21234</v>
      </c>
      <c r="DT9" s="61">
        <v>22918</v>
      </c>
      <c r="DU9" s="61">
        <v>21002</v>
      </c>
      <c r="DV9" s="61">
        <v>21900</v>
      </c>
      <c r="DW9" s="61">
        <v>21360</v>
      </c>
      <c r="DX9" s="62">
        <v>21910.416666666668</v>
      </c>
    </row>
    <row r="10" spans="1:128" x14ac:dyDescent="0.25">
      <c r="A10" s="59" t="s">
        <v>36</v>
      </c>
      <c r="B10" s="61">
        <v>46141.867125789599</v>
      </c>
      <c r="C10" s="61">
        <v>46225.248018375351</v>
      </c>
      <c r="D10" s="61">
        <v>44706.093526949982</v>
      </c>
      <c r="E10" s="61">
        <v>55739.452163556969</v>
      </c>
      <c r="F10" s="61" t="s">
        <v>50</v>
      </c>
      <c r="G10" s="61">
        <v>46254.947575965722</v>
      </c>
      <c r="H10" s="61" t="s">
        <v>50</v>
      </c>
      <c r="I10" s="61" t="s">
        <v>50</v>
      </c>
      <c r="J10" s="61" t="s">
        <v>50</v>
      </c>
      <c r="K10" s="61">
        <v>48894.172778875814</v>
      </c>
      <c r="L10" s="61">
        <v>65648.373911600691</v>
      </c>
      <c r="M10" s="61">
        <v>43063.596985397591</v>
      </c>
      <c r="N10" s="61">
        <v>45622.909090909088</v>
      </c>
      <c r="O10" s="61">
        <v>48179.664467042829</v>
      </c>
      <c r="P10" s="62">
        <v>49047.632564446358</v>
      </c>
      <c r="R10" s="61">
        <v>820</v>
      </c>
      <c r="S10" s="61">
        <v>611</v>
      </c>
      <c r="T10" s="3">
        <v>750</v>
      </c>
      <c r="U10" s="61">
        <v>575</v>
      </c>
      <c r="V10" s="61" t="s">
        <v>52</v>
      </c>
      <c r="W10" s="61">
        <v>594</v>
      </c>
      <c r="X10" s="61" t="s">
        <v>51</v>
      </c>
      <c r="Y10" s="61"/>
      <c r="Z10" s="61" t="s">
        <v>51</v>
      </c>
      <c r="AA10" s="61">
        <v>687</v>
      </c>
      <c r="AB10" s="61">
        <v>618</v>
      </c>
      <c r="AC10" s="61">
        <v>730</v>
      </c>
      <c r="AD10" s="61">
        <v>570</v>
      </c>
      <c r="AE10" s="61">
        <v>670</v>
      </c>
      <c r="AF10" s="62">
        <v>662.5</v>
      </c>
      <c r="AH10" s="61">
        <v>37412.31488698363</v>
      </c>
      <c r="AI10" s="61">
        <v>39351.348018375349</v>
      </c>
      <c r="AJ10" s="61">
        <v>38967.987117253848</v>
      </c>
      <c r="AK10" s="61">
        <v>51746.724890829697</v>
      </c>
      <c r="AL10" s="61" t="s">
        <v>50</v>
      </c>
      <c r="AM10" s="61">
        <v>38956.91202872531</v>
      </c>
      <c r="AN10" s="61" t="s">
        <v>50</v>
      </c>
      <c r="AO10" s="61" t="s">
        <v>50</v>
      </c>
      <c r="AP10" s="61" t="s">
        <v>50</v>
      </c>
      <c r="AQ10" s="61">
        <v>41752.692958248015</v>
      </c>
      <c r="AR10" s="61">
        <v>59005.475360876058</v>
      </c>
      <c r="AS10" s="61">
        <v>36286.936592818944</v>
      </c>
      <c r="AT10" s="61">
        <v>40366.909090909088</v>
      </c>
      <c r="AU10" s="61">
        <v>41734.605377276675</v>
      </c>
      <c r="AV10" s="62">
        <v>42558.190632229656</v>
      </c>
      <c r="AX10" s="61">
        <v>8729.5522388059708</v>
      </c>
      <c r="AY10" s="61">
        <v>6873.9</v>
      </c>
      <c r="AZ10" s="61">
        <v>5738.1064096961318</v>
      </c>
      <c r="BA10" s="61">
        <v>3992.7272727272725</v>
      </c>
      <c r="BB10" s="61" t="s">
        <v>50</v>
      </c>
      <c r="BC10" s="61">
        <v>7298.0355472404117</v>
      </c>
      <c r="BD10" s="61" t="s">
        <v>50</v>
      </c>
      <c r="BE10" s="61" t="s">
        <v>50</v>
      </c>
      <c r="BF10" s="61" t="s">
        <v>50</v>
      </c>
      <c r="BG10" s="61">
        <v>7141.4798206278028</v>
      </c>
      <c r="BH10" s="61">
        <v>6642.898550724638</v>
      </c>
      <c r="BI10" s="61">
        <v>6776.6603925786503</v>
      </c>
      <c r="BJ10" s="61">
        <v>5256</v>
      </c>
      <c r="BK10" s="61">
        <v>6445.059089766155</v>
      </c>
      <c r="BL10" s="62">
        <v>6489.4419322167032</v>
      </c>
      <c r="BN10" s="63">
        <v>12.83</v>
      </c>
      <c r="BO10" s="63">
        <v>12.505187872349705</v>
      </c>
      <c r="BP10" s="93">
        <v>12.040344772960001</v>
      </c>
      <c r="BQ10" s="93">
        <v>9.16</v>
      </c>
      <c r="BR10" s="63" t="s">
        <v>52</v>
      </c>
      <c r="BS10" s="67">
        <v>11.14</v>
      </c>
      <c r="BT10" s="63" t="s">
        <v>51</v>
      </c>
      <c r="BU10" s="64"/>
      <c r="BV10" s="63" t="s">
        <v>51</v>
      </c>
      <c r="BW10" s="63">
        <v>11.233000000000001</v>
      </c>
      <c r="BX10" s="63">
        <v>8.0359999999999996</v>
      </c>
      <c r="BY10" s="63">
        <v>13.09</v>
      </c>
      <c r="BZ10" s="63">
        <v>11</v>
      </c>
      <c r="CA10" s="63">
        <v>11.53</v>
      </c>
      <c r="CB10" s="64">
        <v>11.256453264530972</v>
      </c>
      <c r="CD10" s="61">
        <v>40000</v>
      </c>
      <c r="CE10" s="61">
        <v>41008</v>
      </c>
      <c r="CF10" s="61">
        <v>39099</v>
      </c>
      <c r="CG10" s="61">
        <v>39500</v>
      </c>
      <c r="CH10" s="61" t="s">
        <v>52</v>
      </c>
      <c r="CI10" s="61">
        <v>36165</v>
      </c>
      <c r="CJ10" s="61" t="s">
        <v>51</v>
      </c>
      <c r="CK10" s="62"/>
      <c r="CL10" s="61" t="s">
        <v>51</v>
      </c>
      <c r="CM10" s="61">
        <v>39084</v>
      </c>
      <c r="CN10" s="61">
        <v>39514</v>
      </c>
      <c r="CO10" s="61">
        <v>39583</v>
      </c>
      <c r="CP10" s="61">
        <v>37003</v>
      </c>
      <c r="CQ10" s="61">
        <v>40100</v>
      </c>
      <c r="CR10" s="62">
        <v>39105.599999999999</v>
      </c>
      <c r="CT10" s="63">
        <v>33.5</v>
      </c>
      <c r="CU10" s="93">
        <v>40</v>
      </c>
      <c r="CV10" s="63">
        <v>44.059134137491213</v>
      </c>
      <c r="CW10" s="93">
        <v>66</v>
      </c>
      <c r="CX10" s="63" t="s">
        <v>52</v>
      </c>
      <c r="CY10" s="67">
        <v>32.07</v>
      </c>
      <c r="CZ10" s="63" t="s">
        <v>51</v>
      </c>
      <c r="DA10" s="64"/>
      <c r="DB10" s="64" t="s">
        <v>51</v>
      </c>
      <c r="DC10" s="63">
        <v>35.68</v>
      </c>
      <c r="DD10" s="63">
        <v>41.4</v>
      </c>
      <c r="DE10" s="63">
        <v>37.19</v>
      </c>
      <c r="DF10" s="63">
        <v>50</v>
      </c>
      <c r="DG10" s="63">
        <v>39.770000000000003</v>
      </c>
      <c r="DH10" s="64">
        <v>41.966913413749118</v>
      </c>
      <c r="DJ10" s="61">
        <v>24370</v>
      </c>
      <c r="DK10" s="61">
        <v>22913</v>
      </c>
      <c r="DL10" s="61">
        <v>21068</v>
      </c>
      <c r="DM10" s="61">
        <v>21960</v>
      </c>
      <c r="DN10" s="61" t="s">
        <v>52</v>
      </c>
      <c r="DO10" s="61">
        <v>19504</v>
      </c>
      <c r="DP10" s="61" t="s">
        <v>51</v>
      </c>
      <c r="DQ10" s="62"/>
      <c r="DR10" s="61" t="s">
        <v>51</v>
      </c>
      <c r="DS10" s="61">
        <v>21234</v>
      </c>
      <c r="DT10" s="61">
        <v>22918</v>
      </c>
      <c r="DU10" s="61">
        <v>21002</v>
      </c>
      <c r="DV10" s="61">
        <v>21900</v>
      </c>
      <c r="DW10" s="61">
        <v>21360</v>
      </c>
      <c r="DX10" s="62">
        <v>21822.9</v>
      </c>
    </row>
    <row r="11" spans="1:128" x14ac:dyDescent="0.25">
      <c r="A11" s="104" t="s">
        <v>53</v>
      </c>
      <c r="B11" s="61">
        <v>40102.101258413815</v>
      </c>
      <c r="C11" s="61" t="s">
        <v>50</v>
      </c>
      <c r="D11" s="61" t="s">
        <v>50</v>
      </c>
      <c r="E11" s="61" t="s">
        <v>50</v>
      </c>
      <c r="F11" s="61" t="s">
        <v>50</v>
      </c>
      <c r="G11" s="61">
        <v>46254.947575965722</v>
      </c>
      <c r="H11" s="61">
        <v>46391.264197408142</v>
      </c>
      <c r="I11" s="61" t="s">
        <v>50</v>
      </c>
      <c r="J11" s="61" t="s">
        <v>50</v>
      </c>
      <c r="K11" s="61" t="s">
        <v>50</v>
      </c>
      <c r="L11" s="61">
        <v>61172.315022008312</v>
      </c>
      <c r="M11" s="61">
        <v>40416.260014481588</v>
      </c>
      <c r="N11" s="61" t="s">
        <v>50</v>
      </c>
      <c r="O11" s="61" t="s">
        <v>50</v>
      </c>
      <c r="P11" s="62">
        <v>46867.37761365551</v>
      </c>
      <c r="R11" s="61">
        <v>820</v>
      </c>
      <c r="S11" s="61" t="s">
        <v>52</v>
      </c>
      <c r="T11" s="3" t="s">
        <v>52</v>
      </c>
      <c r="U11" s="61" t="s">
        <v>51</v>
      </c>
      <c r="V11" s="61" t="s">
        <v>52</v>
      </c>
      <c r="W11" s="61">
        <v>594</v>
      </c>
      <c r="X11" s="61">
        <v>730</v>
      </c>
      <c r="Y11" s="61"/>
      <c r="Z11" s="61" t="s">
        <v>51</v>
      </c>
      <c r="AA11" s="61" t="s">
        <v>51</v>
      </c>
      <c r="AB11" s="61">
        <v>618</v>
      </c>
      <c r="AC11" s="61">
        <v>730</v>
      </c>
      <c r="AD11" s="61" t="s">
        <v>51</v>
      </c>
      <c r="AE11" s="61" t="s">
        <v>51</v>
      </c>
      <c r="AF11" s="62">
        <v>698.4</v>
      </c>
      <c r="AH11" s="61">
        <v>31372.549019607843</v>
      </c>
      <c r="AI11" s="61" t="s">
        <v>50</v>
      </c>
      <c r="AJ11" s="61" t="s">
        <v>50</v>
      </c>
      <c r="AK11" s="61" t="s">
        <v>50</v>
      </c>
      <c r="AL11" s="61" t="s">
        <v>50</v>
      </c>
      <c r="AM11" s="61">
        <v>38956.91202872531</v>
      </c>
      <c r="AN11" s="61">
        <v>40903.109999999957</v>
      </c>
      <c r="AO11" s="61" t="s">
        <v>50</v>
      </c>
      <c r="AP11" s="61" t="s">
        <v>50</v>
      </c>
      <c r="AQ11" s="61" t="s">
        <v>50</v>
      </c>
      <c r="AR11" s="61">
        <v>54396.853085570765</v>
      </c>
      <c r="AS11" s="61">
        <v>33450.42253521127</v>
      </c>
      <c r="AT11" s="61" t="s">
        <v>50</v>
      </c>
      <c r="AU11" s="61" t="s">
        <v>50</v>
      </c>
      <c r="AV11" s="62">
        <v>39815.969333823028</v>
      </c>
      <c r="AX11" s="61">
        <v>8729.5522388059708</v>
      </c>
      <c r="AY11" s="61" t="s">
        <v>50</v>
      </c>
      <c r="AZ11" s="61" t="s">
        <v>50</v>
      </c>
      <c r="BA11" s="61" t="s">
        <v>50</v>
      </c>
      <c r="BB11" s="61" t="s">
        <v>50</v>
      </c>
      <c r="BC11" s="61">
        <v>7298.0355472404117</v>
      </c>
      <c r="BD11" s="61">
        <v>5488.1541974081874</v>
      </c>
      <c r="BE11" s="61" t="s">
        <v>50</v>
      </c>
      <c r="BF11" s="61" t="s">
        <v>50</v>
      </c>
      <c r="BG11" s="61" t="s">
        <v>50</v>
      </c>
      <c r="BH11" s="61">
        <v>6775.4619364375458</v>
      </c>
      <c r="BI11" s="61">
        <v>6965.8374792703162</v>
      </c>
      <c r="BJ11" s="61" t="s">
        <v>50</v>
      </c>
      <c r="BK11" s="61" t="s">
        <v>50</v>
      </c>
      <c r="BL11" s="62">
        <v>7051.4082798324862</v>
      </c>
      <c r="BN11" s="63">
        <v>15.3</v>
      </c>
      <c r="BO11" s="63" t="s">
        <v>52</v>
      </c>
      <c r="BP11" s="93" t="s">
        <v>52</v>
      </c>
      <c r="BQ11" s="93" t="s">
        <v>51</v>
      </c>
      <c r="BR11" s="63" t="s">
        <v>52</v>
      </c>
      <c r="BS11" s="67">
        <v>11.14</v>
      </c>
      <c r="BT11" s="63">
        <v>11.280315848843779</v>
      </c>
      <c r="BU11" s="64"/>
      <c r="BV11" s="63" t="s">
        <v>51</v>
      </c>
      <c r="BW11" s="63" t="s">
        <v>51</v>
      </c>
      <c r="BX11" s="63">
        <v>8.7168277777777767</v>
      </c>
      <c r="BY11" s="63">
        <v>14.2</v>
      </c>
      <c r="BZ11" s="63" t="s">
        <v>51</v>
      </c>
      <c r="CA11" s="63" t="s">
        <v>51</v>
      </c>
      <c r="CB11" s="64">
        <v>12.127428725324313</v>
      </c>
      <c r="CD11" s="61">
        <v>40000</v>
      </c>
      <c r="CE11" s="61" t="s">
        <v>52</v>
      </c>
      <c r="CF11" s="61" t="s">
        <v>52</v>
      </c>
      <c r="CG11" s="61" t="s">
        <v>51</v>
      </c>
      <c r="CH11" s="61" t="s">
        <v>52</v>
      </c>
      <c r="CI11" s="61">
        <v>36165</v>
      </c>
      <c r="CJ11" s="61">
        <v>38450</v>
      </c>
      <c r="CK11" s="62"/>
      <c r="CL11" s="61" t="s">
        <v>51</v>
      </c>
      <c r="CM11" s="61" t="s">
        <v>51</v>
      </c>
      <c r="CN11" s="61">
        <v>39514</v>
      </c>
      <c r="CO11" s="61">
        <v>39583</v>
      </c>
      <c r="CP11" s="61" t="s">
        <v>51</v>
      </c>
      <c r="CQ11" s="61" t="s">
        <v>51</v>
      </c>
      <c r="CR11" s="62">
        <v>38742.400000000001</v>
      </c>
      <c r="CT11" s="63">
        <v>33.5</v>
      </c>
      <c r="CU11" s="93" t="s">
        <v>52</v>
      </c>
      <c r="CV11" s="63" t="s">
        <v>52</v>
      </c>
      <c r="CW11" s="93" t="s">
        <v>51</v>
      </c>
      <c r="CX11" s="63" t="s">
        <v>52</v>
      </c>
      <c r="CY11" s="67">
        <v>32.07</v>
      </c>
      <c r="CZ11" s="63">
        <v>48.8907545868</v>
      </c>
      <c r="DA11" s="64"/>
      <c r="DB11" s="64" t="s">
        <v>51</v>
      </c>
      <c r="DC11" s="63" t="s">
        <v>51</v>
      </c>
      <c r="DD11" s="63">
        <v>40.590000000000003</v>
      </c>
      <c r="DE11" s="63">
        <v>36.179999999999993</v>
      </c>
      <c r="DF11" s="63" t="s">
        <v>51</v>
      </c>
      <c r="DG11" s="63" t="s">
        <v>51</v>
      </c>
      <c r="DH11" s="64">
        <v>38.246150917359998</v>
      </c>
      <c r="DJ11" s="61">
        <v>24370</v>
      </c>
      <c r="DK11" s="61" t="s">
        <v>52</v>
      </c>
      <c r="DL11" s="61" t="s">
        <v>52</v>
      </c>
      <c r="DM11" s="61" t="s">
        <v>51</v>
      </c>
      <c r="DN11" s="61" t="s">
        <v>52</v>
      </c>
      <c r="DO11" s="61">
        <v>19504</v>
      </c>
      <c r="DP11" s="61">
        <v>22360</v>
      </c>
      <c r="DQ11" s="62"/>
      <c r="DR11" s="61" t="s">
        <v>51</v>
      </c>
      <c r="DS11" s="61" t="s">
        <v>51</v>
      </c>
      <c r="DT11" s="61">
        <v>22918</v>
      </c>
      <c r="DU11" s="61">
        <v>21002</v>
      </c>
      <c r="DV11" s="61" t="s">
        <v>51</v>
      </c>
      <c r="DW11" s="61" t="s">
        <v>51</v>
      </c>
      <c r="DX11" s="62">
        <v>22030.799999999999</v>
      </c>
    </row>
    <row r="12" spans="1:128" s="57" customFormat="1" x14ac:dyDescent="0.25">
      <c r="A12" s="105" t="s">
        <v>54</v>
      </c>
      <c r="B12" s="61">
        <v>50468.682673588577</v>
      </c>
      <c r="C12" s="61">
        <v>46225.248018375358</v>
      </c>
      <c r="D12" s="61">
        <v>44706.093526949982</v>
      </c>
      <c r="E12" s="61">
        <v>58226.136883711253</v>
      </c>
      <c r="F12" s="61" t="s">
        <v>50</v>
      </c>
      <c r="G12" s="61">
        <v>46254.947575965722</v>
      </c>
      <c r="H12" s="61" t="s">
        <v>50</v>
      </c>
      <c r="I12" s="61">
        <v>40501.506374418117</v>
      </c>
      <c r="J12" s="61" t="s">
        <v>50</v>
      </c>
      <c r="K12" s="61">
        <v>47097.860805463381</v>
      </c>
      <c r="L12" s="61">
        <v>64586.082211159388</v>
      </c>
      <c r="M12" s="61">
        <v>48963.715463355198</v>
      </c>
      <c r="N12" s="61">
        <v>45622.909090909088</v>
      </c>
      <c r="O12" s="61">
        <v>45823.127829537021</v>
      </c>
      <c r="P12" s="62">
        <v>48952.391859403004</v>
      </c>
      <c r="Q12" s="1"/>
      <c r="R12" s="61">
        <v>820</v>
      </c>
      <c r="S12" s="61">
        <v>611</v>
      </c>
      <c r="T12" s="3">
        <v>750</v>
      </c>
      <c r="U12" s="61">
        <v>575</v>
      </c>
      <c r="V12" s="61" t="s">
        <v>52</v>
      </c>
      <c r="W12" s="61">
        <v>594</v>
      </c>
      <c r="X12" s="61" t="s">
        <v>51</v>
      </c>
      <c r="Y12" s="61">
        <v>691.5</v>
      </c>
      <c r="Z12" s="61" t="s">
        <v>51</v>
      </c>
      <c r="AA12" s="61">
        <v>678</v>
      </c>
      <c r="AB12" s="61">
        <v>618</v>
      </c>
      <c r="AC12" s="61">
        <v>730</v>
      </c>
      <c r="AD12" s="61">
        <v>570</v>
      </c>
      <c r="AE12" s="61">
        <v>670</v>
      </c>
      <c r="AF12" s="62">
        <v>664.31818181818187</v>
      </c>
      <c r="AG12" s="1"/>
      <c r="AH12" s="61">
        <v>41739.130434782608</v>
      </c>
      <c r="AI12" s="61">
        <v>39351.348018375356</v>
      </c>
      <c r="AJ12" s="61">
        <v>38967.987117253848</v>
      </c>
      <c r="AK12" s="61">
        <v>54233.409610983981</v>
      </c>
      <c r="AL12" s="61" t="s">
        <v>50</v>
      </c>
      <c r="AM12" s="61">
        <v>38956.91202872531</v>
      </c>
      <c r="AN12" s="61" t="s">
        <v>50</v>
      </c>
      <c r="AO12" s="61">
        <v>35334.562211981567</v>
      </c>
      <c r="AP12" s="61" t="s">
        <v>50</v>
      </c>
      <c r="AQ12" s="61">
        <v>39956.380984835581</v>
      </c>
      <c r="AR12" s="61">
        <v>57943.183660434748</v>
      </c>
      <c r="AS12" s="61">
        <v>41997.87798408488</v>
      </c>
      <c r="AT12" s="61">
        <v>40366.909090909088</v>
      </c>
      <c r="AU12" s="61">
        <v>39378.068739770868</v>
      </c>
      <c r="AV12" s="62">
        <v>42565.979080194345</v>
      </c>
      <c r="AW12" s="1"/>
      <c r="AX12" s="61">
        <v>8729.5522388059708</v>
      </c>
      <c r="AY12" s="61">
        <v>6873.9</v>
      </c>
      <c r="AZ12" s="61">
        <v>5738.1064096961318</v>
      </c>
      <c r="BA12" s="61">
        <v>3992.7272727272725</v>
      </c>
      <c r="BB12" s="61" t="s">
        <v>50</v>
      </c>
      <c r="BC12" s="61">
        <v>7298.0355472404117</v>
      </c>
      <c r="BD12" s="61" t="s">
        <v>50</v>
      </c>
      <c r="BE12" s="61">
        <v>5166.9441624365481</v>
      </c>
      <c r="BF12" s="61" t="s">
        <v>50</v>
      </c>
      <c r="BG12" s="61">
        <v>7141.4798206278028</v>
      </c>
      <c r="BH12" s="61">
        <v>6642.898550724638</v>
      </c>
      <c r="BI12" s="61">
        <v>6965.8374792703162</v>
      </c>
      <c r="BJ12" s="61">
        <v>5256</v>
      </c>
      <c r="BK12" s="61">
        <v>6445.059089766155</v>
      </c>
      <c r="BL12" s="62">
        <v>6386.4127792086592</v>
      </c>
      <c r="BM12" s="1"/>
      <c r="BN12" s="63">
        <v>11.5</v>
      </c>
      <c r="BO12" s="63">
        <v>12.505187872349703</v>
      </c>
      <c r="BP12" s="93">
        <v>12.040344772960001</v>
      </c>
      <c r="BQ12" s="93">
        <v>8.74</v>
      </c>
      <c r="BR12" s="63" t="s">
        <v>52</v>
      </c>
      <c r="BS12" s="67">
        <v>11.14</v>
      </c>
      <c r="BT12" s="63" t="s">
        <v>51</v>
      </c>
      <c r="BU12" s="64">
        <v>13.02</v>
      </c>
      <c r="BV12" s="63" t="s">
        <v>51</v>
      </c>
      <c r="BW12" s="63">
        <v>11.738</v>
      </c>
      <c r="BX12" s="63">
        <v>8.1833266666666677</v>
      </c>
      <c r="BY12" s="63">
        <v>11.31</v>
      </c>
      <c r="BZ12" s="63">
        <v>11</v>
      </c>
      <c r="CA12" s="63">
        <v>12.22</v>
      </c>
      <c r="CB12" s="64">
        <v>11.217896301088762</v>
      </c>
      <c r="CC12" s="1"/>
      <c r="CD12" s="61">
        <v>40000</v>
      </c>
      <c r="CE12" s="61">
        <v>41008</v>
      </c>
      <c r="CF12" s="61">
        <v>39099</v>
      </c>
      <c r="CG12" s="61">
        <v>39500</v>
      </c>
      <c r="CH12" s="61" t="s">
        <v>52</v>
      </c>
      <c r="CI12" s="61">
        <v>36165</v>
      </c>
      <c r="CJ12" s="61" t="s">
        <v>51</v>
      </c>
      <c r="CK12" s="62">
        <v>38338</v>
      </c>
      <c r="CL12" s="61" t="s">
        <v>51</v>
      </c>
      <c r="CM12" s="61">
        <v>39084</v>
      </c>
      <c r="CN12" s="61">
        <v>39514</v>
      </c>
      <c r="CO12" s="61">
        <v>39583</v>
      </c>
      <c r="CP12" s="61">
        <v>37003</v>
      </c>
      <c r="CQ12" s="61">
        <v>40100</v>
      </c>
      <c r="CR12" s="62">
        <v>39035.818181818184</v>
      </c>
      <c r="CS12" s="1"/>
      <c r="CT12" s="63">
        <v>33.5</v>
      </c>
      <c r="CU12" s="93">
        <v>40</v>
      </c>
      <c r="CV12" s="63">
        <v>44.059134137491213</v>
      </c>
      <c r="CW12" s="93">
        <v>66</v>
      </c>
      <c r="CX12" s="63" t="s">
        <v>52</v>
      </c>
      <c r="CY12" s="67">
        <v>32.07</v>
      </c>
      <c r="CZ12" s="63" t="s">
        <v>51</v>
      </c>
      <c r="DA12" s="64">
        <v>49.25</v>
      </c>
      <c r="DB12" s="64" t="s">
        <v>51</v>
      </c>
      <c r="DC12" s="63">
        <v>35.68</v>
      </c>
      <c r="DD12" s="63">
        <v>41.4</v>
      </c>
      <c r="DE12" s="63">
        <v>36.179999999999993</v>
      </c>
      <c r="DF12" s="63">
        <v>50</v>
      </c>
      <c r="DG12" s="63">
        <v>39.770000000000003</v>
      </c>
      <c r="DH12" s="64">
        <v>42.537194012499192</v>
      </c>
      <c r="DI12" s="1"/>
      <c r="DJ12" s="61">
        <v>24370</v>
      </c>
      <c r="DK12" s="61">
        <v>22913</v>
      </c>
      <c r="DL12" s="61">
        <v>21068</v>
      </c>
      <c r="DM12" s="61">
        <v>21960</v>
      </c>
      <c r="DN12" s="61" t="s">
        <v>52</v>
      </c>
      <c r="DO12" s="61">
        <v>19504</v>
      </c>
      <c r="DP12" s="61" t="s">
        <v>51</v>
      </c>
      <c r="DQ12" s="62">
        <v>21206</v>
      </c>
      <c r="DR12" s="61" t="s">
        <v>51</v>
      </c>
      <c r="DS12" s="61">
        <v>21234</v>
      </c>
      <c r="DT12" s="61">
        <v>22918</v>
      </c>
      <c r="DU12" s="61">
        <v>21002</v>
      </c>
      <c r="DV12" s="61">
        <v>21900</v>
      </c>
      <c r="DW12" s="61">
        <v>21360</v>
      </c>
      <c r="DX12" s="62">
        <v>21766.81818181818</v>
      </c>
    </row>
    <row r="13" spans="1:128" x14ac:dyDescent="0.25">
      <c r="A13" s="105" t="s">
        <v>57</v>
      </c>
      <c r="B13" s="61">
        <v>46356.255044390644</v>
      </c>
      <c r="C13" s="61" t="s">
        <v>50</v>
      </c>
      <c r="D13" s="61" t="s">
        <v>50</v>
      </c>
      <c r="E13" s="61" t="s">
        <v>50</v>
      </c>
      <c r="F13" s="61">
        <v>53750.553130091372</v>
      </c>
      <c r="G13" s="61" t="s">
        <v>50</v>
      </c>
      <c r="H13" s="61" t="s">
        <v>50</v>
      </c>
      <c r="I13" s="61" t="s">
        <v>50</v>
      </c>
      <c r="J13" s="61" t="s">
        <v>50</v>
      </c>
      <c r="K13" s="61" t="s">
        <v>50</v>
      </c>
      <c r="L13" s="61" t="s">
        <v>50</v>
      </c>
      <c r="M13" s="61">
        <v>31242.755308630352</v>
      </c>
      <c r="N13" s="61" t="s">
        <v>50</v>
      </c>
      <c r="O13" s="61" t="s">
        <v>50</v>
      </c>
      <c r="P13" s="62">
        <v>43783.187827704125</v>
      </c>
      <c r="R13" s="61">
        <v>973</v>
      </c>
      <c r="S13" s="61" t="s">
        <v>52</v>
      </c>
      <c r="T13" s="3" t="s">
        <v>52</v>
      </c>
      <c r="U13" s="61" t="s">
        <v>51</v>
      </c>
      <c r="V13" s="61">
        <v>770</v>
      </c>
      <c r="W13" s="61" t="s">
        <v>51</v>
      </c>
      <c r="X13" s="61" t="s">
        <v>51</v>
      </c>
      <c r="Y13" s="61"/>
      <c r="Z13" s="61" t="s">
        <v>51</v>
      </c>
      <c r="AA13" s="61" t="s">
        <v>51</v>
      </c>
      <c r="AB13" s="61" t="s">
        <v>51</v>
      </c>
      <c r="AC13" s="61">
        <v>730</v>
      </c>
      <c r="AD13" s="61" t="s">
        <v>51</v>
      </c>
      <c r="AE13" s="61" t="s">
        <v>51</v>
      </c>
      <c r="AF13" s="62">
        <v>824.33333333333337</v>
      </c>
      <c r="AH13" s="61">
        <v>38095.238095238099</v>
      </c>
      <c r="AI13" s="61" t="s">
        <v>50</v>
      </c>
      <c r="AJ13" s="61" t="s">
        <v>50</v>
      </c>
      <c r="AK13" s="61" t="s">
        <v>50</v>
      </c>
      <c r="AL13" s="61">
        <v>48258.06451612903</v>
      </c>
      <c r="AM13" s="61" t="s">
        <v>50</v>
      </c>
      <c r="AN13" s="61" t="s">
        <v>50</v>
      </c>
      <c r="AO13" s="61" t="s">
        <v>50</v>
      </c>
      <c r="AP13" s="61" t="s">
        <v>50</v>
      </c>
      <c r="AQ13" s="61" t="s">
        <v>50</v>
      </c>
      <c r="AR13" s="61" t="s">
        <v>50</v>
      </c>
      <c r="AS13" s="61">
        <v>24973.501577287068</v>
      </c>
      <c r="AT13" s="61" t="s">
        <v>50</v>
      </c>
      <c r="AU13" s="61" t="s">
        <v>50</v>
      </c>
      <c r="AV13" s="62">
        <v>37108.934729551402</v>
      </c>
      <c r="AX13" s="61">
        <v>8261.016949152543</v>
      </c>
      <c r="AY13" s="61" t="s">
        <v>50</v>
      </c>
      <c r="AZ13" s="61" t="s">
        <v>50</v>
      </c>
      <c r="BA13" s="61" t="s">
        <v>50</v>
      </c>
      <c r="BB13" s="61">
        <v>5492.4886139623404</v>
      </c>
      <c r="BC13" s="61" t="s">
        <v>50</v>
      </c>
      <c r="BD13" s="61" t="s">
        <v>50</v>
      </c>
      <c r="BE13" s="61" t="s">
        <v>50</v>
      </c>
      <c r="BF13" s="61" t="s">
        <v>50</v>
      </c>
      <c r="BG13" s="61" t="s">
        <v>50</v>
      </c>
      <c r="BH13" s="61" t="s">
        <v>50</v>
      </c>
      <c r="BI13" s="61">
        <v>6269.2537313432831</v>
      </c>
      <c r="BJ13" s="61" t="s">
        <v>50</v>
      </c>
      <c r="BK13" s="61" t="s">
        <v>50</v>
      </c>
      <c r="BL13" s="62">
        <v>6674.2530981527225</v>
      </c>
      <c r="BN13" s="63">
        <v>12.6</v>
      </c>
      <c r="BO13" s="63" t="s">
        <v>52</v>
      </c>
      <c r="BP13" s="93" t="s">
        <v>52</v>
      </c>
      <c r="BQ13" s="93" t="s">
        <v>51</v>
      </c>
      <c r="BR13" s="63">
        <v>9.3000000000000007</v>
      </c>
      <c r="BS13" s="67" t="s">
        <v>51</v>
      </c>
      <c r="BT13" s="63" t="s">
        <v>51</v>
      </c>
      <c r="BU13" s="64"/>
      <c r="BV13" s="63" t="s">
        <v>51</v>
      </c>
      <c r="BW13" s="63" t="s">
        <v>51</v>
      </c>
      <c r="BX13" s="63" t="s">
        <v>51</v>
      </c>
      <c r="BY13" s="63">
        <v>19.02</v>
      </c>
      <c r="BZ13" s="63" t="s">
        <v>51</v>
      </c>
      <c r="CA13" s="63" t="s">
        <v>51</v>
      </c>
      <c r="CB13" s="64">
        <v>13.64</v>
      </c>
      <c r="CD13" s="61">
        <v>40000</v>
      </c>
      <c r="CE13" s="61" t="s">
        <v>52</v>
      </c>
      <c r="CF13" s="61" t="s">
        <v>52</v>
      </c>
      <c r="CG13" s="61" t="s">
        <v>51</v>
      </c>
      <c r="CH13" s="61">
        <v>37400</v>
      </c>
      <c r="CI13" s="61" t="s">
        <v>51</v>
      </c>
      <c r="CJ13" s="61" t="s">
        <v>51</v>
      </c>
      <c r="CK13" s="62"/>
      <c r="CL13" s="61" t="s">
        <v>51</v>
      </c>
      <c r="CM13" s="61" t="s">
        <v>51</v>
      </c>
      <c r="CN13" s="61" t="s">
        <v>51</v>
      </c>
      <c r="CO13" s="61">
        <v>39583</v>
      </c>
      <c r="CP13" s="61" t="s">
        <v>51</v>
      </c>
      <c r="CQ13" s="61" t="s">
        <v>51</v>
      </c>
      <c r="CR13" s="62">
        <v>38994.333333333336</v>
      </c>
      <c r="CT13" s="63">
        <v>35.4</v>
      </c>
      <c r="CU13" s="93" t="s">
        <v>52</v>
      </c>
      <c r="CV13" s="63" t="s">
        <v>52</v>
      </c>
      <c r="CW13" s="93" t="s">
        <v>51</v>
      </c>
      <c r="CX13" s="63">
        <v>44.133000000000003</v>
      </c>
      <c r="CY13" s="67" t="s">
        <v>51</v>
      </c>
      <c r="CZ13" s="63" t="s">
        <v>51</v>
      </c>
      <c r="DA13" s="64"/>
      <c r="DB13" s="64" t="s">
        <v>51</v>
      </c>
      <c r="DC13" s="63" t="s">
        <v>51</v>
      </c>
      <c r="DD13" s="63" t="s">
        <v>51</v>
      </c>
      <c r="DE13" s="63">
        <v>40.200000000000003</v>
      </c>
      <c r="DF13" s="63" t="s">
        <v>51</v>
      </c>
      <c r="DG13" s="63" t="s">
        <v>51</v>
      </c>
      <c r="DH13" s="64">
        <v>39.911000000000001</v>
      </c>
      <c r="DJ13" s="61">
        <v>24370</v>
      </c>
      <c r="DK13" s="61" t="s">
        <v>52</v>
      </c>
      <c r="DL13" s="61" t="s">
        <v>52</v>
      </c>
      <c r="DM13" s="61" t="s">
        <v>51</v>
      </c>
      <c r="DN13" s="61">
        <v>20200</v>
      </c>
      <c r="DO13" s="61" t="s">
        <v>51</v>
      </c>
      <c r="DP13" s="61" t="s">
        <v>51</v>
      </c>
      <c r="DQ13" s="62"/>
      <c r="DR13" s="61" t="s">
        <v>51</v>
      </c>
      <c r="DS13" s="61" t="s">
        <v>51</v>
      </c>
      <c r="DT13" s="61"/>
      <c r="DU13" s="61">
        <v>21002</v>
      </c>
      <c r="DV13" s="61" t="s">
        <v>51</v>
      </c>
      <c r="DW13" s="61" t="s">
        <v>51</v>
      </c>
      <c r="DX13" s="62">
        <v>21857.333333333332</v>
      </c>
    </row>
    <row r="14" spans="1:128" x14ac:dyDescent="0.25">
      <c r="A14" s="105" t="s">
        <v>55</v>
      </c>
      <c r="B14" s="61">
        <v>40517.63170900465</v>
      </c>
      <c r="C14" s="61" t="s">
        <v>50</v>
      </c>
      <c r="D14" s="61">
        <v>42600.474307677432</v>
      </c>
      <c r="E14" s="61" t="s">
        <v>50</v>
      </c>
      <c r="F14" s="61">
        <v>70391.021254130581</v>
      </c>
      <c r="G14" s="61" t="s">
        <v>50</v>
      </c>
      <c r="H14" s="61">
        <v>58408.223288219255</v>
      </c>
      <c r="I14" s="61" t="s">
        <v>50</v>
      </c>
      <c r="J14" s="61">
        <v>40203.404417364814</v>
      </c>
      <c r="K14" s="61" t="s">
        <v>50</v>
      </c>
      <c r="L14" s="61" t="s">
        <v>50</v>
      </c>
      <c r="M14" s="61">
        <v>53782.705909623844</v>
      </c>
      <c r="N14" s="61">
        <v>73569.230769230766</v>
      </c>
      <c r="O14" s="61" t="s">
        <v>50</v>
      </c>
      <c r="P14" s="62">
        <v>54210.384522178756</v>
      </c>
      <c r="R14" s="61">
        <v>820</v>
      </c>
      <c r="S14" s="61" t="s">
        <v>52</v>
      </c>
      <c r="T14" s="3">
        <v>750</v>
      </c>
      <c r="U14" s="61" t="s">
        <v>51</v>
      </c>
      <c r="V14" s="61">
        <v>770</v>
      </c>
      <c r="W14" s="61" t="s">
        <v>51</v>
      </c>
      <c r="X14" s="61">
        <v>730</v>
      </c>
      <c r="Y14" s="61"/>
      <c r="Z14" s="61">
        <v>619</v>
      </c>
      <c r="AA14" s="61" t="s">
        <v>51</v>
      </c>
      <c r="AB14" s="61" t="s">
        <v>51</v>
      </c>
      <c r="AC14" s="61">
        <v>730</v>
      </c>
      <c r="AD14" s="61">
        <v>570</v>
      </c>
      <c r="AE14" s="61"/>
      <c r="AF14" s="62">
        <v>712.71428571428567</v>
      </c>
      <c r="AH14" s="61">
        <v>31788.079470198678</v>
      </c>
      <c r="AI14" s="61" t="s">
        <v>50</v>
      </c>
      <c r="AJ14" s="61">
        <v>38195.068364514926</v>
      </c>
      <c r="AK14" s="61" t="s">
        <v>50</v>
      </c>
      <c r="AL14" s="61">
        <v>58210.116731517512</v>
      </c>
      <c r="AM14" s="61" t="s">
        <v>50</v>
      </c>
      <c r="AN14" s="61">
        <v>52920.069441176405</v>
      </c>
      <c r="AO14" s="61" t="s">
        <v>50</v>
      </c>
      <c r="AP14" s="61">
        <v>34782.63518659558</v>
      </c>
      <c r="AQ14" s="61" t="s">
        <v>50</v>
      </c>
      <c r="AR14" s="61" t="s">
        <v>50</v>
      </c>
      <c r="AS14" s="61">
        <v>48222.94416243655</v>
      </c>
      <c r="AT14" s="61">
        <v>68313.230769230766</v>
      </c>
      <c r="AU14" s="61" t="s">
        <v>50</v>
      </c>
      <c r="AV14" s="62">
        <v>47490.306303667196</v>
      </c>
      <c r="AX14" s="61">
        <v>8729.5522388059708</v>
      </c>
      <c r="AY14" s="61" t="s">
        <v>50</v>
      </c>
      <c r="AZ14" s="61">
        <v>4405.4059431625055</v>
      </c>
      <c r="BA14" s="61" t="s">
        <v>50</v>
      </c>
      <c r="BB14" s="61">
        <v>12180.904522613066</v>
      </c>
      <c r="BC14" s="61" t="s">
        <v>50</v>
      </c>
      <c r="BD14" s="61">
        <v>5488.1538470428486</v>
      </c>
      <c r="BE14" s="61" t="s">
        <v>50</v>
      </c>
      <c r="BF14" s="61">
        <v>5420.7692307692305</v>
      </c>
      <c r="BG14" s="61" t="s">
        <v>50</v>
      </c>
      <c r="BH14" s="61" t="s">
        <v>50</v>
      </c>
      <c r="BI14" s="61">
        <v>5559.7617471872936</v>
      </c>
      <c r="BJ14" s="61">
        <v>5256</v>
      </c>
      <c r="BK14" s="61" t="s">
        <v>50</v>
      </c>
      <c r="BL14" s="62">
        <v>6720.0782185115595</v>
      </c>
      <c r="BN14" s="63">
        <v>15.1</v>
      </c>
      <c r="BO14" s="63" t="s">
        <v>52</v>
      </c>
      <c r="BP14" s="93">
        <v>12.283994245600002</v>
      </c>
      <c r="BQ14" s="93" t="s">
        <v>51</v>
      </c>
      <c r="BR14" s="63">
        <v>7.71</v>
      </c>
      <c r="BS14" s="67"/>
      <c r="BT14" s="63">
        <v>8.7188094209300253</v>
      </c>
      <c r="BU14" s="64"/>
      <c r="BV14" s="63">
        <v>13.13</v>
      </c>
      <c r="BW14" s="63" t="s">
        <v>51</v>
      </c>
      <c r="BX14" s="63"/>
      <c r="BY14" s="63">
        <v>9.85</v>
      </c>
      <c r="BZ14" s="63">
        <v>6.5</v>
      </c>
      <c r="CA14" s="63" t="s">
        <v>51</v>
      </c>
      <c r="CB14" s="64">
        <v>10.470400523790005</v>
      </c>
      <c r="CD14" s="61">
        <v>40000</v>
      </c>
      <c r="CE14" s="61" t="s">
        <v>52</v>
      </c>
      <c r="CF14" s="61">
        <v>39099</v>
      </c>
      <c r="CG14" s="61" t="s">
        <v>51</v>
      </c>
      <c r="CH14" s="61">
        <v>37400</v>
      </c>
      <c r="CI14" s="61" t="s">
        <v>51</v>
      </c>
      <c r="CJ14" s="61">
        <v>38450</v>
      </c>
      <c r="CK14" s="62"/>
      <c r="CL14" s="61">
        <v>38058</v>
      </c>
      <c r="CM14" s="61" t="s">
        <v>51</v>
      </c>
      <c r="CN14" s="61"/>
      <c r="CO14" s="61">
        <v>39583</v>
      </c>
      <c r="CP14" s="61">
        <v>37003</v>
      </c>
      <c r="CQ14" s="61" t="s">
        <v>51</v>
      </c>
      <c r="CR14" s="62">
        <v>38513.285714285717</v>
      </c>
      <c r="CT14" s="63">
        <v>33.5</v>
      </c>
      <c r="CU14" s="93" t="s">
        <v>52</v>
      </c>
      <c r="CV14" s="63">
        <v>57.38767397642161</v>
      </c>
      <c r="CW14" s="93" t="s">
        <v>51</v>
      </c>
      <c r="CX14" s="63">
        <v>19.899999999999999</v>
      </c>
      <c r="CY14" s="67" t="s">
        <v>51</v>
      </c>
      <c r="CZ14" s="63">
        <v>48.890757708000002</v>
      </c>
      <c r="DA14" s="64"/>
      <c r="DB14" s="64">
        <v>52</v>
      </c>
      <c r="DC14" s="63" t="s">
        <v>51</v>
      </c>
      <c r="DD14" s="63"/>
      <c r="DE14" s="63">
        <v>45.33</v>
      </c>
      <c r="DF14" s="63">
        <v>50</v>
      </c>
      <c r="DG14" s="63" t="s">
        <v>51</v>
      </c>
      <c r="DH14" s="64">
        <v>43.858347383488805</v>
      </c>
      <c r="DJ14" s="61">
        <v>24370</v>
      </c>
      <c r="DK14" s="61" t="s">
        <v>52</v>
      </c>
      <c r="DL14" s="61">
        <v>21068</v>
      </c>
      <c r="DM14" s="61" t="s">
        <v>51</v>
      </c>
      <c r="DN14" s="61">
        <v>20200</v>
      </c>
      <c r="DO14" s="61" t="s">
        <v>51</v>
      </c>
      <c r="DP14" s="61">
        <v>22360</v>
      </c>
      <c r="DQ14" s="62"/>
      <c r="DR14" s="61">
        <v>23490</v>
      </c>
      <c r="DS14" s="61" t="s">
        <v>51</v>
      </c>
      <c r="DT14" s="61"/>
      <c r="DU14" s="61">
        <v>21002</v>
      </c>
      <c r="DV14" s="61">
        <v>21900</v>
      </c>
      <c r="DW14" s="61" t="s">
        <v>51</v>
      </c>
      <c r="DX14" s="62">
        <v>22055.714285714286</v>
      </c>
    </row>
    <row r="15" spans="1:128" x14ac:dyDescent="0.25">
      <c r="A15" s="105" t="s">
        <v>56</v>
      </c>
      <c r="B15" s="61" t="s">
        <v>50</v>
      </c>
      <c r="C15" s="61" t="s">
        <v>50</v>
      </c>
      <c r="D15" s="61">
        <v>42600.474307677432</v>
      </c>
      <c r="E15" s="61" t="s">
        <v>50</v>
      </c>
      <c r="F15" s="61" t="s">
        <v>50</v>
      </c>
      <c r="G15" s="61">
        <v>42438.11651890033</v>
      </c>
      <c r="H15" s="61">
        <v>62362.145370800732</v>
      </c>
      <c r="I15" s="61" t="s">
        <v>50</v>
      </c>
      <c r="J15" s="61" t="s">
        <v>50</v>
      </c>
      <c r="K15" s="61" t="s">
        <v>50</v>
      </c>
      <c r="L15" s="61">
        <v>59739.396564362185</v>
      </c>
      <c r="M15" s="61" t="s">
        <v>50</v>
      </c>
      <c r="N15" s="61" t="s">
        <v>50</v>
      </c>
      <c r="O15" s="61" t="s">
        <v>50</v>
      </c>
      <c r="P15" s="62">
        <v>51785.03319043517</v>
      </c>
      <c r="R15" s="61" t="s">
        <v>51</v>
      </c>
      <c r="S15" s="61" t="s">
        <v>52</v>
      </c>
      <c r="T15" s="3">
        <v>750</v>
      </c>
      <c r="U15" s="61" t="s">
        <v>51</v>
      </c>
      <c r="V15" s="61" t="s">
        <v>52</v>
      </c>
      <c r="W15" s="61">
        <v>578</v>
      </c>
      <c r="X15" s="61">
        <v>730</v>
      </c>
      <c r="Y15" s="61"/>
      <c r="Z15" s="61" t="s">
        <v>51</v>
      </c>
      <c r="AA15" s="61" t="s">
        <v>51</v>
      </c>
      <c r="AB15" s="61">
        <v>618</v>
      </c>
      <c r="AC15" s="61" t="s">
        <v>51</v>
      </c>
      <c r="AD15" s="61" t="s">
        <v>51</v>
      </c>
      <c r="AE15" s="61" t="s">
        <v>51</v>
      </c>
      <c r="AF15" s="62">
        <v>669</v>
      </c>
      <c r="AH15" s="61" t="s">
        <v>50</v>
      </c>
      <c r="AI15" s="61" t="s">
        <v>50</v>
      </c>
      <c r="AJ15" s="61">
        <v>38195.068364514926</v>
      </c>
      <c r="AK15" s="61" t="s">
        <v>50</v>
      </c>
      <c r="AL15" s="61" t="s">
        <v>50</v>
      </c>
      <c r="AM15" s="61">
        <v>35140.080971659918</v>
      </c>
      <c r="AN15" s="61">
        <v>57842.781818181764</v>
      </c>
      <c r="AO15" s="61" t="s">
        <v>50</v>
      </c>
      <c r="AP15" s="61" t="s">
        <v>50</v>
      </c>
      <c r="AQ15" s="61" t="s">
        <v>50</v>
      </c>
      <c r="AR15" s="61">
        <v>53225.516886484402</v>
      </c>
      <c r="AS15" s="61" t="s">
        <v>50</v>
      </c>
      <c r="AT15" s="61" t="s">
        <v>50</v>
      </c>
      <c r="AU15" s="61" t="s">
        <v>50</v>
      </c>
      <c r="AV15" s="62">
        <v>46100.86201021025</v>
      </c>
      <c r="AX15" s="61" t="s">
        <v>50</v>
      </c>
      <c r="AY15" s="61" t="s">
        <v>50</v>
      </c>
      <c r="AZ15" s="61">
        <v>4405.4059431625055</v>
      </c>
      <c r="BA15" s="61" t="s">
        <v>50</v>
      </c>
      <c r="BB15" s="61" t="s">
        <v>50</v>
      </c>
      <c r="BC15" s="61">
        <v>7298.0355472404117</v>
      </c>
      <c r="BD15" s="61">
        <v>4519.3635526189701</v>
      </c>
      <c r="BE15" s="61" t="s">
        <v>50</v>
      </c>
      <c r="BF15" s="61" t="s">
        <v>50</v>
      </c>
      <c r="BG15" s="61" t="s">
        <v>50</v>
      </c>
      <c r="BH15" s="61">
        <v>6513.8796778777833</v>
      </c>
      <c r="BI15" s="61" t="s">
        <v>50</v>
      </c>
      <c r="BJ15" s="61" t="s">
        <v>50</v>
      </c>
      <c r="BK15" s="61" t="s">
        <v>50</v>
      </c>
      <c r="BL15" s="62">
        <v>5684.1711802249174</v>
      </c>
      <c r="BN15" s="63" t="s">
        <v>51</v>
      </c>
      <c r="BO15" s="63" t="s">
        <v>52</v>
      </c>
      <c r="BP15" s="93">
        <v>12.283994245600002</v>
      </c>
      <c r="BQ15" s="93" t="s">
        <v>51</v>
      </c>
      <c r="BR15" s="63" t="s">
        <v>52</v>
      </c>
      <c r="BS15" s="67">
        <v>12.35</v>
      </c>
      <c r="BT15" s="63">
        <v>7.9767947788252433</v>
      </c>
      <c r="BU15" s="64"/>
      <c r="BV15" s="63" t="s">
        <v>51</v>
      </c>
      <c r="BW15" s="63" t="s">
        <v>51</v>
      </c>
      <c r="BX15" s="63">
        <v>8.9086593749999992</v>
      </c>
      <c r="BY15" s="63" t="s">
        <v>51</v>
      </c>
      <c r="BZ15" s="63" t="s">
        <v>51</v>
      </c>
      <c r="CA15" s="63" t="s">
        <v>51</v>
      </c>
      <c r="CB15" s="64">
        <v>10.379862099856311</v>
      </c>
      <c r="CD15" s="61" t="s">
        <v>51</v>
      </c>
      <c r="CE15" s="61" t="s">
        <v>52</v>
      </c>
      <c r="CF15" s="61">
        <v>39099</v>
      </c>
      <c r="CG15" s="61" t="s">
        <v>51</v>
      </c>
      <c r="CH15" s="61" t="s">
        <v>52</v>
      </c>
      <c r="CI15" s="61">
        <v>36165</v>
      </c>
      <c r="CJ15" s="61">
        <v>38450</v>
      </c>
      <c r="CK15" s="62"/>
      <c r="CL15" s="61" t="s">
        <v>51</v>
      </c>
      <c r="CM15" s="61" t="s">
        <v>51</v>
      </c>
      <c r="CN15" s="61">
        <v>39514</v>
      </c>
      <c r="CO15" s="61" t="s">
        <v>51</v>
      </c>
      <c r="CP15" s="61" t="s">
        <v>51</v>
      </c>
      <c r="CQ15" s="61" t="s">
        <v>51</v>
      </c>
      <c r="CR15" s="62">
        <v>38307</v>
      </c>
      <c r="CT15" s="63" t="s">
        <v>51</v>
      </c>
      <c r="CU15" s="93" t="s">
        <v>52</v>
      </c>
      <c r="CV15" s="63">
        <v>57.38767397642161</v>
      </c>
      <c r="CW15" s="93" t="s">
        <v>51</v>
      </c>
      <c r="CX15" s="63" t="s">
        <v>52</v>
      </c>
      <c r="CY15" s="67">
        <v>32.07</v>
      </c>
      <c r="CZ15" s="63">
        <v>59.3711917344</v>
      </c>
      <c r="DA15" s="64"/>
      <c r="DB15" s="64" t="s">
        <v>51</v>
      </c>
      <c r="DC15" s="63" t="s">
        <v>51</v>
      </c>
      <c r="DD15" s="63">
        <v>42.22</v>
      </c>
      <c r="DE15" s="63" t="s">
        <v>51</v>
      </c>
      <c r="DF15" s="63" t="s">
        <v>51</v>
      </c>
      <c r="DG15" s="63" t="s">
        <v>51</v>
      </c>
      <c r="DH15" s="64">
        <v>47.762216427705404</v>
      </c>
      <c r="DJ15" s="61" t="s">
        <v>51</v>
      </c>
      <c r="DK15" s="61" t="s">
        <v>52</v>
      </c>
      <c r="DL15" s="61">
        <v>21068</v>
      </c>
      <c r="DM15" s="61" t="s">
        <v>51</v>
      </c>
      <c r="DN15" s="61" t="s">
        <v>52</v>
      </c>
      <c r="DO15" s="61">
        <v>19504</v>
      </c>
      <c r="DP15" s="61">
        <v>22360</v>
      </c>
      <c r="DQ15" s="62"/>
      <c r="DR15" s="61" t="s">
        <v>51</v>
      </c>
      <c r="DS15" s="61" t="s">
        <v>51</v>
      </c>
      <c r="DT15" s="61">
        <v>22918</v>
      </c>
      <c r="DU15" s="61" t="s">
        <v>51</v>
      </c>
      <c r="DV15" s="61" t="s">
        <v>51</v>
      </c>
      <c r="DW15" s="61" t="s">
        <v>51</v>
      </c>
      <c r="DX15" s="62">
        <v>21462.5</v>
      </c>
    </row>
    <row r="16" spans="1:128" x14ac:dyDescent="0.25">
      <c r="CD16" s="58">
        <f>$CR$6</f>
        <v>38807.285714285717</v>
      </c>
      <c r="CE16" s="58">
        <f t="shared" ref="CE16:CQ16" si="0">$CR$6</f>
        <v>38807.285714285717</v>
      </c>
      <c r="CF16" s="58">
        <f t="shared" si="0"/>
        <v>38807.285714285717</v>
      </c>
      <c r="CG16" s="58">
        <f t="shared" si="0"/>
        <v>38807.285714285717</v>
      </c>
      <c r="CH16" s="58">
        <f t="shared" si="0"/>
        <v>38807.285714285717</v>
      </c>
      <c r="CI16" s="58">
        <f t="shared" si="0"/>
        <v>38807.285714285717</v>
      </c>
      <c r="CJ16" s="58">
        <f t="shared" si="0"/>
        <v>38807.285714285717</v>
      </c>
      <c r="CK16" s="58">
        <f t="shared" si="0"/>
        <v>38807.285714285717</v>
      </c>
      <c r="CL16" s="58">
        <f t="shared" si="0"/>
        <v>38807.285714285717</v>
      </c>
      <c r="CM16" s="58">
        <f t="shared" si="0"/>
        <v>38807.285714285717</v>
      </c>
      <c r="CN16" s="58">
        <f t="shared" si="0"/>
        <v>38807.285714285717</v>
      </c>
      <c r="CO16" s="58">
        <f t="shared" si="0"/>
        <v>38807.285714285717</v>
      </c>
      <c r="CP16" s="58">
        <f t="shared" si="0"/>
        <v>38807.285714285717</v>
      </c>
      <c r="CQ16" s="58">
        <f t="shared" si="0"/>
        <v>38807.285714285717</v>
      </c>
      <c r="DJ16" s="58">
        <f>$DX$6</f>
        <v>21820.357142857141</v>
      </c>
      <c r="DK16" s="58">
        <f t="shared" ref="DK16:DW16" si="1">$DX$6</f>
        <v>21820.357142857141</v>
      </c>
      <c r="DL16" s="58">
        <f t="shared" si="1"/>
        <v>21820.357142857141</v>
      </c>
      <c r="DM16" s="58">
        <f t="shared" si="1"/>
        <v>21820.357142857141</v>
      </c>
      <c r="DN16" s="58">
        <f t="shared" si="1"/>
        <v>21820.357142857141</v>
      </c>
      <c r="DO16" s="58">
        <f t="shared" si="1"/>
        <v>21820.357142857141</v>
      </c>
      <c r="DP16" s="58">
        <f t="shared" si="1"/>
        <v>21820.357142857141</v>
      </c>
      <c r="DQ16" s="58">
        <f t="shared" si="1"/>
        <v>21820.357142857141</v>
      </c>
      <c r="DR16" s="58">
        <f t="shared" si="1"/>
        <v>21820.357142857141</v>
      </c>
      <c r="DS16" s="58">
        <f t="shared" si="1"/>
        <v>21820.357142857141</v>
      </c>
      <c r="DT16" s="58">
        <f t="shared" si="1"/>
        <v>21820.357142857141</v>
      </c>
      <c r="DU16" s="58">
        <f t="shared" si="1"/>
        <v>21820.357142857141</v>
      </c>
      <c r="DV16" s="58">
        <f t="shared" si="1"/>
        <v>21820.357142857141</v>
      </c>
      <c r="DW16" s="58">
        <f t="shared" si="1"/>
        <v>21820.357142857141</v>
      </c>
    </row>
    <row r="20" spans="8:8" x14ac:dyDescent="0.25">
      <c r="H20" s="37"/>
    </row>
  </sheetData>
  <mergeCells count="24">
    <mergeCell ref="CT4:DG4"/>
    <mergeCell ref="DJ4:DW4"/>
    <mergeCell ref="CT1:DH1"/>
    <mergeCell ref="DJ1:DX1"/>
    <mergeCell ref="CD4:CQ4"/>
    <mergeCell ref="CC1:CR1"/>
    <mergeCell ref="DI2:DX2"/>
    <mergeCell ref="CC2:CR2"/>
    <mergeCell ref="AX1:BL1"/>
    <mergeCell ref="BN1:CB1"/>
    <mergeCell ref="BM2:CB2"/>
    <mergeCell ref="A4:A5"/>
    <mergeCell ref="AH1:AV1"/>
    <mergeCell ref="AH4:AU4"/>
    <mergeCell ref="B1:P1"/>
    <mergeCell ref="R1:AF1"/>
    <mergeCell ref="B2:P2"/>
    <mergeCell ref="AX4:BK4"/>
    <mergeCell ref="BN4:CA4"/>
    <mergeCell ref="AG2:AV2"/>
    <mergeCell ref="AW2:BL2"/>
    <mergeCell ref="B4:O4"/>
    <mergeCell ref="R4:AE4"/>
    <mergeCell ref="Q2:AF2"/>
  </mergeCell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2"/>
  <sheetViews>
    <sheetView zoomScaleNormal="100" workbookViewId="0">
      <selection activeCell="B39" sqref="B39:P39"/>
    </sheetView>
  </sheetViews>
  <sheetFormatPr defaultRowHeight="15" x14ac:dyDescent="0.25"/>
  <cols>
    <col min="1" max="1" width="18.42578125" style="42" customWidth="1"/>
    <col min="2" max="16" width="7.140625" style="1" customWidth="1"/>
    <col min="17" max="16384" width="9.140625" style="1"/>
  </cols>
  <sheetData>
    <row r="1" spans="1:31" ht="21" x14ac:dyDescent="0.35">
      <c r="A1" s="106" t="s">
        <v>43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107" t="s">
        <v>41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19.5" thickBot="1" x14ac:dyDescent="0.3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84.75" customHeight="1" thickBot="1" x14ac:dyDescent="0.3">
      <c r="A4" s="49"/>
      <c r="B4" s="51" t="s">
        <v>2</v>
      </c>
      <c r="C4" s="52" t="s">
        <v>3</v>
      </c>
      <c r="D4" s="52" t="s">
        <v>0</v>
      </c>
      <c r="E4" s="52" t="s">
        <v>1</v>
      </c>
      <c r="F4" s="52" t="s">
        <v>4</v>
      </c>
      <c r="G4" s="52" t="s">
        <v>5</v>
      </c>
      <c r="H4" s="52" t="s">
        <v>6</v>
      </c>
      <c r="I4" s="52" t="s">
        <v>7</v>
      </c>
      <c r="J4" s="52" t="s">
        <v>8</v>
      </c>
      <c r="K4" s="52" t="s">
        <v>9</v>
      </c>
      <c r="L4" s="52" t="s">
        <v>10</v>
      </c>
      <c r="M4" s="52" t="s">
        <v>11</v>
      </c>
      <c r="N4" s="52" t="s">
        <v>12</v>
      </c>
      <c r="O4" s="53" t="s">
        <v>13</v>
      </c>
      <c r="P4" s="54" t="s">
        <v>14</v>
      </c>
    </row>
    <row r="5" spans="1:31" s="38" customFormat="1" ht="19.5" thickBot="1" x14ac:dyDescent="0.35">
      <c r="A5" s="108" t="s">
        <v>32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10"/>
    </row>
    <row r="6" spans="1:31" s="37" customFormat="1" x14ac:dyDescent="0.25">
      <c r="A6" s="48" t="s">
        <v>37</v>
      </c>
      <c r="B6" s="70">
        <v>43035.254237288136</v>
      </c>
      <c r="C6" s="70">
        <v>40370.402618181812</v>
      </c>
      <c r="D6" s="70">
        <v>37833.997101906505</v>
      </c>
      <c r="E6" s="70">
        <v>40218.778388870916</v>
      </c>
      <c r="F6" s="70">
        <v>47259.126700071582</v>
      </c>
      <c r="G6" s="70">
        <v>36620.712182659183</v>
      </c>
      <c r="H6" s="70">
        <v>50624.523991600836</v>
      </c>
      <c r="I6" s="70">
        <v>35338.706028211185</v>
      </c>
      <c r="J6" s="70">
        <v>39731.973863713101</v>
      </c>
      <c r="K6" s="70">
        <v>39744.816181006754</v>
      </c>
      <c r="L6" s="70">
        <v>43671.526979776383</v>
      </c>
      <c r="M6" s="70">
        <v>39149.843218065369</v>
      </c>
      <c r="N6" s="70">
        <v>41416.948571428569</v>
      </c>
      <c r="O6" s="70">
        <v>37376.157196115106</v>
      </c>
      <c r="P6" s="43">
        <v>40885.197661349674</v>
      </c>
    </row>
    <row r="7" spans="1:31" s="37" customFormat="1" x14ac:dyDescent="0.25">
      <c r="A7" s="39" t="s">
        <v>38</v>
      </c>
      <c r="B7" s="71">
        <v>790</v>
      </c>
      <c r="C7" s="71">
        <v>585</v>
      </c>
      <c r="D7" s="71">
        <v>700</v>
      </c>
      <c r="E7" s="71">
        <v>542</v>
      </c>
      <c r="F7" s="71">
        <v>770</v>
      </c>
      <c r="G7" s="71">
        <v>554</v>
      </c>
      <c r="H7" s="71">
        <v>700</v>
      </c>
      <c r="I7" s="71">
        <v>570</v>
      </c>
      <c r="J7" s="71">
        <v>617</v>
      </c>
      <c r="K7" s="71">
        <v>634</v>
      </c>
      <c r="L7" s="71">
        <v>606</v>
      </c>
      <c r="M7" s="71">
        <v>710</v>
      </c>
      <c r="N7" s="71">
        <v>542</v>
      </c>
      <c r="O7" s="71">
        <v>620</v>
      </c>
      <c r="P7" s="44">
        <v>638.57142857142856</v>
      </c>
    </row>
    <row r="8" spans="1:31" x14ac:dyDescent="0.25">
      <c r="A8" s="40" t="s">
        <v>25</v>
      </c>
      <c r="B8" s="72">
        <v>11.8</v>
      </c>
      <c r="C8" s="72">
        <v>12.14230146548643</v>
      </c>
      <c r="D8" s="72">
        <v>12.060648895680004</v>
      </c>
      <c r="E8" s="72">
        <v>11.24</v>
      </c>
      <c r="F8" s="72">
        <v>10.16</v>
      </c>
      <c r="G8" s="72">
        <v>11.97</v>
      </c>
      <c r="H8" s="72">
        <v>8.6691017568680735</v>
      </c>
      <c r="I8" s="72">
        <v>13.02</v>
      </c>
      <c r="J8" s="72">
        <v>11.39</v>
      </c>
      <c r="K8" s="72">
        <v>11.738</v>
      </c>
      <c r="L8" s="72">
        <v>10.662049999999999</v>
      </c>
      <c r="M8" s="72">
        <v>12.11</v>
      </c>
      <c r="N8" s="72">
        <v>10.5</v>
      </c>
      <c r="O8" s="72">
        <v>13.14</v>
      </c>
      <c r="P8" s="45">
        <v>11.471578722716751</v>
      </c>
    </row>
    <row r="9" spans="1:31" s="37" customFormat="1" x14ac:dyDescent="0.25">
      <c r="A9" s="39" t="s">
        <v>26</v>
      </c>
      <c r="B9" s="3">
        <v>34530</v>
      </c>
      <c r="C9" s="3">
        <v>36291</v>
      </c>
      <c r="D9" s="3">
        <v>34000</v>
      </c>
      <c r="E9" s="3">
        <v>34272</v>
      </c>
      <c r="F9" s="3">
        <v>31700</v>
      </c>
      <c r="G9" s="3">
        <v>31448</v>
      </c>
      <c r="H9" s="3">
        <v>33620</v>
      </c>
      <c r="I9" s="3">
        <v>33337</v>
      </c>
      <c r="J9" s="3">
        <v>33121</v>
      </c>
      <c r="K9" s="3">
        <v>33839</v>
      </c>
      <c r="L9" s="3">
        <v>34341</v>
      </c>
      <c r="M9" s="3">
        <v>34420</v>
      </c>
      <c r="N9" s="3">
        <v>32203</v>
      </c>
      <c r="O9" s="3">
        <v>34570</v>
      </c>
      <c r="P9" s="46">
        <v>33692.285714285717</v>
      </c>
    </row>
    <row r="10" spans="1:31" x14ac:dyDescent="0.25">
      <c r="A10" s="40" t="s">
        <v>27</v>
      </c>
      <c r="B10" s="72">
        <v>33.5</v>
      </c>
      <c r="C10" s="72">
        <v>56</v>
      </c>
      <c r="D10" s="72">
        <v>57.38767397642161</v>
      </c>
      <c r="E10" s="72">
        <v>66</v>
      </c>
      <c r="F10" s="72">
        <v>22</v>
      </c>
      <c r="G10" s="72">
        <v>41.77</v>
      </c>
      <c r="H10" s="72">
        <v>59.3711917344</v>
      </c>
      <c r="I10" s="72">
        <v>49.25</v>
      </c>
      <c r="J10" s="72">
        <v>52</v>
      </c>
      <c r="K10" s="72">
        <v>44.37</v>
      </c>
      <c r="L10" s="72">
        <v>49.59</v>
      </c>
      <c r="M10" s="72">
        <v>45.23</v>
      </c>
      <c r="N10" s="72">
        <v>50</v>
      </c>
      <c r="O10" s="72">
        <v>39.770000000000003</v>
      </c>
      <c r="P10" s="45">
        <v>47.588490407915835</v>
      </c>
    </row>
    <row r="11" spans="1:31" s="37" customFormat="1" ht="15.75" thickBot="1" x14ac:dyDescent="0.3">
      <c r="A11" s="41" t="s">
        <v>28</v>
      </c>
      <c r="B11" s="73">
        <v>22110</v>
      </c>
      <c r="C11" s="73">
        <v>21022</v>
      </c>
      <c r="D11" s="73">
        <v>19153</v>
      </c>
      <c r="E11" s="73">
        <v>19962</v>
      </c>
      <c r="F11" s="73">
        <v>18000</v>
      </c>
      <c r="G11" s="73">
        <v>17731</v>
      </c>
      <c r="H11" s="73">
        <v>20220</v>
      </c>
      <c r="I11" s="73">
        <v>18934</v>
      </c>
      <c r="J11" s="73">
        <v>20961</v>
      </c>
      <c r="K11" s="73">
        <v>19044</v>
      </c>
      <c r="L11" s="73">
        <v>20750</v>
      </c>
      <c r="M11" s="73">
        <v>19006</v>
      </c>
      <c r="N11" s="73">
        <v>19223</v>
      </c>
      <c r="O11" s="73">
        <v>19240</v>
      </c>
      <c r="P11" s="47">
        <v>19668.285714285714</v>
      </c>
    </row>
    <row r="12" spans="1:31" s="38" customFormat="1" ht="19.5" thickBot="1" x14ac:dyDescent="0.35">
      <c r="A12" s="108" t="s">
        <v>33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10"/>
    </row>
    <row r="13" spans="1:31" s="37" customFormat="1" x14ac:dyDescent="0.25">
      <c r="A13" s="48" t="s">
        <v>37</v>
      </c>
      <c r="B13" s="65">
        <v>39310.909090909088</v>
      </c>
      <c r="C13" s="65">
        <v>38277.901931428576</v>
      </c>
      <c r="D13" s="65">
        <v>39103.475327362416</v>
      </c>
      <c r="E13" s="65">
        <v>48527.271139341006</v>
      </c>
      <c r="F13" s="65" t="s">
        <v>50</v>
      </c>
      <c r="G13" s="65">
        <v>40510.374802874547</v>
      </c>
      <c r="H13" s="65" t="s">
        <v>50</v>
      </c>
      <c r="I13" s="65">
        <v>35338.706028211185</v>
      </c>
      <c r="J13" s="65">
        <v>37068.687676252033</v>
      </c>
      <c r="K13" s="65">
        <v>37499.809831681472</v>
      </c>
      <c r="L13" s="65">
        <v>47303.195617592173</v>
      </c>
      <c r="M13" s="65">
        <v>36956.496891717805</v>
      </c>
      <c r="N13" s="65">
        <v>36816.520000000004</v>
      </c>
      <c r="O13" s="65">
        <v>37789.960739944734</v>
      </c>
      <c r="P13" s="88">
        <v>39541.942423109584</v>
      </c>
    </row>
    <row r="14" spans="1:31" s="37" customFormat="1" x14ac:dyDescent="0.25">
      <c r="A14" s="39" t="s">
        <v>38</v>
      </c>
      <c r="B14" s="66">
        <v>790</v>
      </c>
      <c r="C14" s="66">
        <v>585</v>
      </c>
      <c r="D14" s="66">
        <v>700</v>
      </c>
      <c r="E14" s="66">
        <v>542</v>
      </c>
      <c r="F14" s="66" t="s">
        <v>51</v>
      </c>
      <c r="G14" s="66">
        <v>570</v>
      </c>
      <c r="H14" s="66" t="s">
        <v>51</v>
      </c>
      <c r="I14" s="66">
        <v>570</v>
      </c>
      <c r="J14" s="66">
        <v>609</v>
      </c>
      <c r="K14" s="66">
        <v>623</v>
      </c>
      <c r="L14" s="66">
        <v>606</v>
      </c>
      <c r="M14" s="66">
        <v>710</v>
      </c>
      <c r="N14" s="66">
        <v>542</v>
      </c>
      <c r="O14" s="66">
        <v>620</v>
      </c>
      <c r="P14" s="89">
        <v>622.25</v>
      </c>
    </row>
    <row r="15" spans="1:31" x14ac:dyDescent="0.25">
      <c r="A15" s="40" t="s">
        <v>25</v>
      </c>
      <c r="B15" s="67">
        <v>13.2</v>
      </c>
      <c r="C15" s="67">
        <v>13.494582888868896</v>
      </c>
      <c r="D15" s="67">
        <v>12.04</v>
      </c>
      <c r="E15" s="67">
        <v>9.16</v>
      </c>
      <c r="F15" s="67" t="s">
        <v>51</v>
      </c>
      <c r="G15" s="67">
        <v>11.14</v>
      </c>
      <c r="H15" s="67" t="s">
        <v>51</v>
      </c>
      <c r="I15" s="67">
        <v>13.02</v>
      </c>
      <c r="J15" s="67">
        <v>13.13</v>
      </c>
      <c r="K15" s="67">
        <v>13.058999999999999</v>
      </c>
      <c r="L15" s="67">
        <v>10.0098425</v>
      </c>
      <c r="M15" s="67">
        <v>13.4</v>
      </c>
      <c r="N15" s="67">
        <v>12</v>
      </c>
      <c r="O15" s="67">
        <v>12.97</v>
      </c>
      <c r="P15" s="90">
        <v>12.218618782405741</v>
      </c>
    </row>
    <row r="16" spans="1:31" s="37" customFormat="1" x14ac:dyDescent="0.25">
      <c r="A16" s="39" t="s">
        <v>26</v>
      </c>
      <c r="B16" s="61">
        <v>34530</v>
      </c>
      <c r="C16" s="61">
        <v>36291</v>
      </c>
      <c r="D16" s="61">
        <v>34000</v>
      </c>
      <c r="E16" s="61">
        <v>34272</v>
      </c>
      <c r="F16" s="61" t="s">
        <v>51</v>
      </c>
      <c r="G16" s="61">
        <v>31448</v>
      </c>
      <c r="H16" s="61" t="s">
        <v>51</v>
      </c>
      <c r="I16" s="61">
        <v>33337</v>
      </c>
      <c r="J16" s="61">
        <v>33121</v>
      </c>
      <c r="K16" s="61">
        <v>33839</v>
      </c>
      <c r="L16" s="61">
        <v>34341</v>
      </c>
      <c r="M16" s="61">
        <v>34420</v>
      </c>
      <c r="N16" s="61">
        <v>32203</v>
      </c>
      <c r="O16" s="61">
        <v>34570</v>
      </c>
      <c r="P16" s="91">
        <v>33864.333333333336</v>
      </c>
    </row>
    <row r="17" spans="1:16" x14ac:dyDescent="0.25">
      <c r="A17" s="40" t="s">
        <v>27</v>
      </c>
      <c r="B17" s="67">
        <v>33.5</v>
      </c>
      <c r="C17" s="67">
        <v>42</v>
      </c>
      <c r="D17" s="67">
        <v>44.06</v>
      </c>
      <c r="E17" s="67">
        <v>66</v>
      </c>
      <c r="F17" s="67" t="s">
        <v>51</v>
      </c>
      <c r="G17" s="67">
        <v>32.07</v>
      </c>
      <c r="H17" s="67" t="s">
        <v>51</v>
      </c>
      <c r="I17" s="67">
        <v>49.25</v>
      </c>
      <c r="J17" s="67">
        <v>37</v>
      </c>
      <c r="K17" s="67">
        <v>35.68</v>
      </c>
      <c r="L17" s="67">
        <v>40.590000000000003</v>
      </c>
      <c r="M17" s="67">
        <v>37.19</v>
      </c>
      <c r="N17" s="67">
        <v>50</v>
      </c>
      <c r="O17" s="67">
        <v>39.770000000000003</v>
      </c>
      <c r="P17" s="90">
        <v>42.259166666666665</v>
      </c>
    </row>
    <row r="18" spans="1:16" s="37" customFormat="1" ht="15.75" thickBot="1" x14ac:dyDescent="0.3">
      <c r="A18" s="41" t="s">
        <v>28</v>
      </c>
      <c r="B18" s="68">
        <v>22110</v>
      </c>
      <c r="C18" s="68">
        <v>21022</v>
      </c>
      <c r="D18" s="68">
        <v>19153</v>
      </c>
      <c r="E18" s="68">
        <v>19962</v>
      </c>
      <c r="F18" s="68" t="s">
        <v>51</v>
      </c>
      <c r="G18" s="68">
        <v>17731</v>
      </c>
      <c r="H18" s="68" t="s">
        <v>51</v>
      </c>
      <c r="I18" s="68">
        <v>18934</v>
      </c>
      <c r="J18" s="68">
        <v>20961</v>
      </c>
      <c r="K18" s="68">
        <v>19044</v>
      </c>
      <c r="L18" s="68">
        <v>20750</v>
      </c>
      <c r="M18" s="68">
        <v>19006</v>
      </c>
      <c r="N18" s="68">
        <v>19223</v>
      </c>
      <c r="O18" s="68">
        <v>19240</v>
      </c>
      <c r="P18" s="92">
        <v>19761.333333333332</v>
      </c>
    </row>
    <row r="19" spans="1:16" s="38" customFormat="1" ht="19.5" thickBot="1" x14ac:dyDescent="0.35">
      <c r="A19" s="108" t="s">
        <v>34</v>
      </c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10"/>
    </row>
    <row r="20" spans="1:16" s="37" customFormat="1" x14ac:dyDescent="0.25">
      <c r="A20" s="48" t="s">
        <v>37</v>
      </c>
      <c r="B20" s="65">
        <v>38842.388059701494</v>
      </c>
      <c r="C20" s="65">
        <v>40707.024820689658</v>
      </c>
      <c r="D20" s="65">
        <v>43094.840391438229</v>
      </c>
      <c r="E20" s="65">
        <v>41639.066375399088</v>
      </c>
      <c r="F20" s="65">
        <v>48556.054564533057</v>
      </c>
      <c r="G20" s="65">
        <v>41903.396833445535</v>
      </c>
      <c r="H20" s="65">
        <v>51278.51953482972</v>
      </c>
      <c r="I20" s="65">
        <v>35338.706028211185</v>
      </c>
      <c r="J20" s="65" t="s">
        <v>50</v>
      </c>
      <c r="K20" s="65">
        <v>40132.243832678869</v>
      </c>
      <c r="L20" s="65" t="s">
        <v>50</v>
      </c>
      <c r="M20" s="65">
        <v>40237.449572222569</v>
      </c>
      <c r="N20" s="65">
        <v>36816.520000000004</v>
      </c>
      <c r="O20" s="65">
        <v>39976.715372038314</v>
      </c>
      <c r="P20" s="88">
        <v>41543.577115432308</v>
      </c>
    </row>
    <row r="21" spans="1:16" s="37" customFormat="1" x14ac:dyDescent="0.25">
      <c r="A21" s="39" t="s">
        <v>38</v>
      </c>
      <c r="B21" s="66">
        <v>790</v>
      </c>
      <c r="C21" s="66">
        <v>585</v>
      </c>
      <c r="D21" s="66">
        <v>700</v>
      </c>
      <c r="E21" s="66">
        <v>542</v>
      </c>
      <c r="F21" s="66">
        <v>770</v>
      </c>
      <c r="G21" s="66">
        <v>576</v>
      </c>
      <c r="H21" s="66">
        <v>700</v>
      </c>
      <c r="I21" s="66">
        <v>570</v>
      </c>
      <c r="J21" s="66" t="s">
        <v>51</v>
      </c>
      <c r="K21" s="66">
        <v>636</v>
      </c>
      <c r="L21" s="66" t="s">
        <v>51</v>
      </c>
      <c r="M21" s="66">
        <v>710</v>
      </c>
      <c r="N21" s="66">
        <v>542</v>
      </c>
      <c r="O21" s="66">
        <v>620</v>
      </c>
      <c r="P21" s="89">
        <v>645.08333333333337</v>
      </c>
    </row>
    <row r="22" spans="1:16" x14ac:dyDescent="0.25">
      <c r="A22" s="40" t="s">
        <v>25</v>
      </c>
      <c r="B22" s="67">
        <v>13.4</v>
      </c>
      <c r="C22" s="67">
        <v>12.549934416804135</v>
      </c>
      <c r="D22" s="67">
        <v>10.77133710296</v>
      </c>
      <c r="E22" s="67">
        <v>10.82</v>
      </c>
      <c r="F22" s="67">
        <v>9.5299999999999994</v>
      </c>
      <c r="G22" s="67">
        <v>10.7</v>
      </c>
      <c r="H22" s="67">
        <v>8.7106686091457739</v>
      </c>
      <c r="I22" s="67">
        <v>13.02</v>
      </c>
      <c r="J22" s="67" t="s">
        <v>51</v>
      </c>
      <c r="K22" s="67">
        <v>11.608000000000001</v>
      </c>
      <c r="L22" s="67" t="s">
        <v>51</v>
      </c>
      <c r="M22" s="67">
        <v>11.95</v>
      </c>
      <c r="N22" s="67">
        <v>12</v>
      </c>
      <c r="O22" s="67">
        <v>12.14</v>
      </c>
      <c r="P22" s="90">
        <v>11.433328344075825</v>
      </c>
    </row>
    <row r="23" spans="1:16" s="37" customFormat="1" x14ac:dyDescent="0.25">
      <c r="A23" s="39" t="s">
        <v>26</v>
      </c>
      <c r="B23" s="61">
        <v>34530</v>
      </c>
      <c r="C23" s="61">
        <v>36291</v>
      </c>
      <c r="D23" s="61">
        <v>34000</v>
      </c>
      <c r="E23" s="61">
        <v>34272</v>
      </c>
      <c r="F23" s="61">
        <v>31700</v>
      </c>
      <c r="G23" s="61">
        <v>31448</v>
      </c>
      <c r="H23" s="61">
        <v>33620</v>
      </c>
      <c r="I23" s="61">
        <v>33337</v>
      </c>
      <c r="J23" s="61" t="s">
        <v>51</v>
      </c>
      <c r="K23" s="61">
        <v>33839</v>
      </c>
      <c r="L23" s="61" t="s">
        <v>51</v>
      </c>
      <c r="M23" s="61">
        <v>34420</v>
      </c>
      <c r="N23" s="61">
        <v>32203</v>
      </c>
      <c r="O23" s="61">
        <v>34570</v>
      </c>
      <c r="P23" s="91">
        <v>33685.833333333336</v>
      </c>
    </row>
    <row r="24" spans="1:16" x14ac:dyDescent="0.25">
      <c r="A24" s="40" t="s">
        <v>27</v>
      </c>
      <c r="B24" s="67">
        <v>33.5</v>
      </c>
      <c r="C24" s="67">
        <v>42</v>
      </c>
      <c r="D24" s="67">
        <v>44.059134137491213</v>
      </c>
      <c r="E24" s="67">
        <v>66</v>
      </c>
      <c r="F24" s="67">
        <v>25</v>
      </c>
      <c r="G24" s="67">
        <v>32.07</v>
      </c>
      <c r="H24" s="67">
        <v>48.8907545868</v>
      </c>
      <c r="I24" s="67">
        <v>49.25</v>
      </c>
      <c r="J24" s="67" t="s">
        <v>51</v>
      </c>
      <c r="K24" s="67">
        <v>44.37</v>
      </c>
      <c r="L24" s="67" t="s">
        <v>51</v>
      </c>
      <c r="M24" s="67">
        <v>40.199999999999996</v>
      </c>
      <c r="N24" s="67">
        <v>50</v>
      </c>
      <c r="O24" s="67">
        <v>39.770000000000003</v>
      </c>
      <c r="P24" s="90">
        <v>42.925824060357598</v>
      </c>
    </row>
    <row r="25" spans="1:16" s="37" customFormat="1" ht="15.75" thickBot="1" x14ac:dyDescent="0.3">
      <c r="A25" s="41" t="s">
        <v>28</v>
      </c>
      <c r="B25" s="68">
        <v>22110</v>
      </c>
      <c r="C25" s="68">
        <v>21022</v>
      </c>
      <c r="D25" s="68">
        <v>19153</v>
      </c>
      <c r="E25" s="68">
        <v>19962</v>
      </c>
      <c r="F25" s="68">
        <v>18000</v>
      </c>
      <c r="G25" s="68">
        <v>17731</v>
      </c>
      <c r="H25" s="68">
        <v>20220</v>
      </c>
      <c r="I25" s="68">
        <v>18934</v>
      </c>
      <c r="J25" s="68" t="s">
        <v>51</v>
      </c>
      <c r="K25" s="68">
        <v>19044</v>
      </c>
      <c r="L25" s="68" t="s">
        <v>51</v>
      </c>
      <c r="M25" s="68">
        <v>19006</v>
      </c>
      <c r="N25" s="68">
        <v>19223</v>
      </c>
      <c r="O25" s="68">
        <v>19240</v>
      </c>
      <c r="P25" s="92">
        <v>19470.416666666668</v>
      </c>
    </row>
    <row r="26" spans="1:16" s="38" customFormat="1" ht="19.5" thickBot="1" x14ac:dyDescent="0.35">
      <c r="A26" s="108" t="s">
        <v>35</v>
      </c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10"/>
    </row>
    <row r="27" spans="1:16" s="37" customFormat="1" x14ac:dyDescent="0.25">
      <c r="A27" s="48" t="s">
        <v>37</v>
      </c>
      <c r="B27" s="65">
        <v>43035.254237288136</v>
      </c>
      <c r="C27" s="65">
        <v>40224.378357142858</v>
      </c>
      <c r="D27" s="65">
        <v>39103.475327362416</v>
      </c>
      <c r="E27" s="65">
        <v>48527.271139341006</v>
      </c>
      <c r="F27" s="65" t="s">
        <v>50</v>
      </c>
      <c r="G27" s="65">
        <v>40510.374802874547</v>
      </c>
      <c r="H27" s="65" t="s">
        <v>50</v>
      </c>
      <c r="I27" s="65">
        <v>35338.706028211185</v>
      </c>
      <c r="J27" s="65">
        <v>37068.687676252033</v>
      </c>
      <c r="K27" s="65">
        <v>38278.402123181106</v>
      </c>
      <c r="L27" s="65">
        <v>43568.498722061871</v>
      </c>
      <c r="M27" s="65" t="s">
        <v>50</v>
      </c>
      <c r="N27" s="65">
        <v>28765.77</v>
      </c>
      <c r="O27" s="65">
        <v>38265.474837120957</v>
      </c>
      <c r="P27" s="88">
        <v>39335.117568257832</v>
      </c>
    </row>
    <row r="28" spans="1:16" s="37" customFormat="1" x14ac:dyDescent="0.25">
      <c r="A28" s="39" t="s">
        <v>38</v>
      </c>
      <c r="B28" s="66">
        <v>790</v>
      </c>
      <c r="C28" s="66">
        <v>585</v>
      </c>
      <c r="D28" s="66">
        <v>700</v>
      </c>
      <c r="E28" s="66">
        <v>542</v>
      </c>
      <c r="F28" s="66" t="s">
        <v>51</v>
      </c>
      <c r="G28" s="66">
        <v>570</v>
      </c>
      <c r="H28" s="66" t="s">
        <v>51</v>
      </c>
      <c r="I28" s="66">
        <v>570</v>
      </c>
      <c r="J28" s="66">
        <v>609</v>
      </c>
      <c r="K28" s="66">
        <v>627</v>
      </c>
      <c r="L28" s="66">
        <v>606</v>
      </c>
      <c r="M28" s="66" t="s">
        <v>51</v>
      </c>
      <c r="N28" s="66">
        <v>542</v>
      </c>
      <c r="O28" s="66">
        <v>620</v>
      </c>
      <c r="P28" s="89">
        <v>614.63636363636363</v>
      </c>
    </row>
    <row r="29" spans="1:16" x14ac:dyDescent="0.25">
      <c r="A29" s="40" t="s">
        <v>25</v>
      </c>
      <c r="B29" s="67">
        <v>11.8</v>
      </c>
      <c r="C29" s="67">
        <v>12.726951339612636</v>
      </c>
      <c r="D29" s="67">
        <v>12.04</v>
      </c>
      <c r="E29" s="67">
        <v>9.16</v>
      </c>
      <c r="F29" s="67" t="s">
        <v>51</v>
      </c>
      <c r="G29" s="67">
        <v>11.14</v>
      </c>
      <c r="H29" s="67" t="s">
        <v>51</v>
      </c>
      <c r="I29" s="67">
        <v>13.02</v>
      </c>
      <c r="J29" s="67">
        <v>13.13</v>
      </c>
      <c r="K29" s="67">
        <v>12.74</v>
      </c>
      <c r="L29" s="67">
        <v>11.008500000000002</v>
      </c>
      <c r="M29" s="67" t="s">
        <v>51</v>
      </c>
      <c r="N29" s="67">
        <v>16</v>
      </c>
      <c r="O29" s="67">
        <v>12.78</v>
      </c>
      <c r="P29" s="90">
        <v>12.322313758146601</v>
      </c>
    </row>
    <row r="30" spans="1:16" s="37" customFormat="1" x14ac:dyDescent="0.25">
      <c r="A30" s="39" t="s">
        <v>26</v>
      </c>
      <c r="B30" s="61">
        <v>34530</v>
      </c>
      <c r="C30" s="61">
        <v>36291</v>
      </c>
      <c r="D30" s="61">
        <v>34000</v>
      </c>
      <c r="E30" s="61">
        <v>34272</v>
      </c>
      <c r="F30" s="61" t="s">
        <v>51</v>
      </c>
      <c r="G30" s="61">
        <v>31448</v>
      </c>
      <c r="H30" s="61" t="s">
        <v>51</v>
      </c>
      <c r="I30" s="61">
        <v>33337</v>
      </c>
      <c r="J30" s="61">
        <v>33121</v>
      </c>
      <c r="K30" s="61">
        <v>33839</v>
      </c>
      <c r="L30" s="61">
        <v>34341</v>
      </c>
      <c r="M30" s="61" t="s">
        <v>51</v>
      </c>
      <c r="N30" s="61">
        <v>32203</v>
      </c>
      <c r="O30" s="61">
        <v>34570</v>
      </c>
      <c r="P30" s="91">
        <v>33813.818181818184</v>
      </c>
    </row>
    <row r="31" spans="1:16" x14ac:dyDescent="0.25">
      <c r="A31" s="40" t="s">
        <v>27</v>
      </c>
      <c r="B31" s="67">
        <v>33.5</v>
      </c>
      <c r="C31" s="67">
        <v>42</v>
      </c>
      <c r="D31" s="67">
        <v>44.06</v>
      </c>
      <c r="E31" s="67">
        <v>66</v>
      </c>
      <c r="F31" s="67" t="s">
        <v>51</v>
      </c>
      <c r="G31" s="67">
        <v>32.07</v>
      </c>
      <c r="H31" s="67" t="s">
        <v>51</v>
      </c>
      <c r="I31" s="67">
        <v>49.25</v>
      </c>
      <c r="J31" s="67">
        <v>37</v>
      </c>
      <c r="K31" s="67">
        <v>35.68</v>
      </c>
      <c r="L31" s="67">
        <v>40.590000000000003</v>
      </c>
      <c r="M31" s="67" t="s">
        <v>51</v>
      </c>
      <c r="N31" s="67">
        <v>50</v>
      </c>
      <c r="O31" s="67">
        <v>39.770000000000003</v>
      </c>
      <c r="P31" s="90">
        <v>42.72</v>
      </c>
    </row>
    <row r="32" spans="1:16" s="37" customFormat="1" ht="15.75" thickBot="1" x14ac:dyDescent="0.3">
      <c r="A32" s="41" t="s">
        <v>28</v>
      </c>
      <c r="B32" s="68">
        <v>22110</v>
      </c>
      <c r="C32" s="68">
        <v>21022</v>
      </c>
      <c r="D32" s="68">
        <v>19153</v>
      </c>
      <c r="E32" s="68">
        <v>19962</v>
      </c>
      <c r="F32" s="68" t="s">
        <v>51</v>
      </c>
      <c r="G32" s="68">
        <v>17731</v>
      </c>
      <c r="H32" s="68" t="s">
        <v>51</v>
      </c>
      <c r="I32" s="68">
        <v>18934</v>
      </c>
      <c r="J32" s="68">
        <v>20961</v>
      </c>
      <c r="K32" s="68">
        <v>19044</v>
      </c>
      <c r="L32" s="68">
        <v>20750</v>
      </c>
      <c r="M32" s="68" t="s">
        <v>51</v>
      </c>
      <c r="N32" s="68">
        <v>19223</v>
      </c>
      <c r="O32" s="68">
        <v>19240</v>
      </c>
      <c r="P32" s="92">
        <v>19830</v>
      </c>
    </row>
    <row r="33" spans="1:16" s="38" customFormat="1" ht="19.5" thickBot="1" x14ac:dyDescent="0.35">
      <c r="A33" s="108" t="s">
        <v>36</v>
      </c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10"/>
    </row>
    <row r="34" spans="1:16" s="37" customFormat="1" x14ac:dyDescent="0.25">
      <c r="A34" s="48" t="s">
        <v>37</v>
      </c>
      <c r="B34" s="65">
        <v>40216.180826188618</v>
      </c>
      <c r="C34" s="65">
        <v>39550.333517142863</v>
      </c>
      <c r="D34" s="65">
        <v>39103.475327362416</v>
      </c>
      <c r="E34" s="65">
        <v>46603.749216300937</v>
      </c>
      <c r="F34" s="65" t="s">
        <v>50</v>
      </c>
      <c r="G34" s="65">
        <v>40510.374802874547</v>
      </c>
      <c r="H34" s="65" t="s">
        <v>50</v>
      </c>
      <c r="I34" s="65">
        <v>35338.706028211185</v>
      </c>
      <c r="J34" s="65" t="s">
        <v>50</v>
      </c>
      <c r="K34" s="65">
        <v>42554.492069530876</v>
      </c>
      <c r="L34" s="65">
        <v>46029.187426480603</v>
      </c>
      <c r="M34" s="65">
        <v>37686.474201501958</v>
      </c>
      <c r="N34" s="65">
        <v>40394.631111111114</v>
      </c>
      <c r="O34" s="65">
        <v>41784.565675880025</v>
      </c>
      <c r="P34" s="88">
        <v>40888.379109325921</v>
      </c>
    </row>
    <row r="35" spans="1:16" s="37" customFormat="1" x14ac:dyDescent="0.25">
      <c r="A35" s="39" t="s">
        <v>38</v>
      </c>
      <c r="B35" s="66">
        <v>790</v>
      </c>
      <c r="C35" s="66">
        <v>585</v>
      </c>
      <c r="D35" s="66">
        <v>700</v>
      </c>
      <c r="E35" s="66">
        <v>542</v>
      </c>
      <c r="F35" s="66" t="s">
        <v>51</v>
      </c>
      <c r="G35" s="66">
        <v>570</v>
      </c>
      <c r="H35" s="66" t="s">
        <v>51</v>
      </c>
      <c r="I35" s="66">
        <v>570</v>
      </c>
      <c r="J35" s="66" t="s">
        <v>51</v>
      </c>
      <c r="K35" s="66">
        <v>647</v>
      </c>
      <c r="L35" s="66">
        <v>606</v>
      </c>
      <c r="M35" s="66">
        <v>710</v>
      </c>
      <c r="N35" s="66">
        <v>542</v>
      </c>
      <c r="O35" s="66">
        <v>620</v>
      </c>
      <c r="P35" s="89">
        <v>625.63636363636363</v>
      </c>
    </row>
    <row r="36" spans="1:16" x14ac:dyDescent="0.25">
      <c r="A36" s="40" t="s">
        <v>25</v>
      </c>
      <c r="B36" s="67">
        <v>12.83</v>
      </c>
      <c r="C36" s="67">
        <v>12.982690776004278</v>
      </c>
      <c r="D36" s="67">
        <v>12.04</v>
      </c>
      <c r="E36" s="67">
        <v>9.57</v>
      </c>
      <c r="F36" s="67" t="s">
        <v>51</v>
      </c>
      <c r="G36" s="67">
        <v>11.14</v>
      </c>
      <c r="H36" s="67" t="s">
        <v>51</v>
      </c>
      <c r="I36" s="67">
        <v>13.02</v>
      </c>
      <c r="J36" s="67" t="s">
        <v>51</v>
      </c>
      <c r="K36" s="67">
        <v>11.233000000000001</v>
      </c>
      <c r="L36" s="67">
        <v>10.298516666666668</v>
      </c>
      <c r="M36" s="67">
        <v>13.09</v>
      </c>
      <c r="N36" s="67">
        <v>10.8</v>
      </c>
      <c r="O36" s="67">
        <v>11.53</v>
      </c>
      <c r="P36" s="90">
        <v>11.684927949333723</v>
      </c>
    </row>
    <row r="37" spans="1:16" s="37" customFormat="1" x14ac:dyDescent="0.25">
      <c r="A37" s="39" t="s">
        <v>26</v>
      </c>
      <c r="B37" s="61">
        <v>34530</v>
      </c>
      <c r="C37" s="61">
        <v>36291</v>
      </c>
      <c r="D37" s="61">
        <v>34000</v>
      </c>
      <c r="E37" s="61">
        <v>34272</v>
      </c>
      <c r="F37" s="61" t="s">
        <v>51</v>
      </c>
      <c r="G37" s="61">
        <v>31448</v>
      </c>
      <c r="H37" s="61" t="s">
        <v>51</v>
      </c>
      <c r="I37" s="61">
        <v>33337</v>
      </c>
      <c r="J37" s="61" t="s">
        <v>51</v>
      </c>
      <c r="K37" s="61">
        <v>33839</v>
      </c>
      <c r="L37" s="61">
        <v>34341</v>
      </c>
      <c r="M37" s="61">
        <v>34420</v>
      </c>
      <c r="N37" s="61">
        <v>32203</v>
      </c>
      <c r="O37" s="61">
        <v>34570</v>
      </c>
      <c r="P37" s="91">
        <v>33931.909090909088</v>
      </c>
    </row>
    <row r="38" spans="1:16" x14ac:dyDescent="0.25">
      <c r="A38" s="40" t="s">
        <v>27</v>
      </c>
      <c r="B38" s="67">
        <v>33.5</v>
      </c>
      <c r="C38" s="67">
        <v>42</v>
      </c>
      <c r="D38" s="67">
        <v>44.06</v>
      </c>
      <c r="E38" s="67">
        <v>66</v>
      </c>
      <c r="F38" s="67" t="s">
        <v>51</v>
      </c>
      <c r="G38" s="67">
        <v>32.07</v>
      </c>
      <c r="H38" s="67" t="s">
        <v>51</v>
      </c>
      <c r="I38" s="67">
        <v>49.25</v>
      </c>
      <c r="J38" s="67" t="s">
        <v>51</v>
      </c>
      <c r="K38" s="67">
        <v>35.68</v>
      </c>
      <c r="L38" s="67">
        <v>41.4</v>
      </c>
      <c r="M38" s="67">
        <v>37.19</v>
      </c>
      <c r="N38" s="67">
        <v>50</v>
      </c>
      <c r="O38" s="67">
        <v>39.770000000000003</v>
      </c>
      <c r="P38" s="90">
        <v>42.810909090909085</v>
      </c>
    </row>
    <row r="39" spans="1:16" s="37" customFormat="1" ht="15.75" thickBot="1" x14ac:dyDescent="0.3">
      <c r="A39" s="41" t="s">
        <v>28</v>
      </c>
      <c r="B39" s="68">
        <v>22110</v>
      </c>
      <c r="C39" s="68">
        <v>21022</v>
      </c>
      <c r="D39" s="68">
        <v>19153</v>
      </c>
      <c r="E39" s="68">
        <v>19962</v>
      </c>
      <c r="F39" s="68" t="s">
        <v>51</v>
      </c>
      <c r="G39" s="68">
        <v>17731</v>
      </c>
      <c r="H39" s="68" t="s">
        <v>51</v>
      </c>
      <c r="I39" s="68">
        <v>18934</v>
      </c>
      <c r="J39" s="68" t="s">
        <v>51</v>
      </c>
      <c r="K39" s="68">
        <v>19044</v>
      </c>
      <c r="L39" s="68">
        <v>20750</v>
      </c>
      <c r="M39" s="68">
        <v>19006</v>
      </c>
      <c r="N39" s="68">
        <v>19223</v>
      </c>
      <c r="O39" s="68">
        <v>19240</v>
      </c>
      <c r="P39" s="92">
        <v>19652.272727272728</v>
      </c>
    </row>
    <row r="42" spans="1:16" x14ac:dyDescent="0.25">
      <c r="A42"/>
    </row>
  </sheetData>
  <mergeCells count="7">
    <mergeCell ref="A33:P33"/>
    <mergeCell ref="A1:P1"/>
    <mergeCell ref="A2:P2"/>
    <mergeCell ref="A5:P5"/>
    <mergeCell ref="A12:P12"/>
    <mergeCell ref="A19:P19"/>
    <mergeCell ref="A26:P2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8c
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2"/>
  <sheetViews>
    <sheetView topLeftCell="A4" zoomScaleNormal="100" workbookViewId="0">
      <selection activeCell="H34" sqref="H34"/>
    </sheetView>
  </sheetViews>
  <sheetFormatPr defaultRowHeight="15" x14ac:dyDescent="0.25"/>
  <cols>
    <col min="1" max="1" width="18.42578125" style="42" customWidth="1"/>
    <col min="2" max="16" width="7.140625" style="1" customWidth="1"/>
    <col min="17" max="16384" width="9.140625" style="1"/>
  </cols>
  <sheetData>
    <row r="1" spans="1:31" ht="21" x14ac:dyDescent="0.35">
      <c r="A1" s="106" t="s">
        <v>43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107" t="s">
        <v>41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19.5" thickBot="1" x14ac:dyDescent="0.3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84.75" customHeight="1" thickBot="1" x14ac:dyDescent="0.3">
      <c r="A4" s="49"/>
      <c r="B4" s="51" t="s">
        <v>2</v>
      </c>
      <c r="C4" s="52" t="s">
        <v>3</v>
      </c>
      <c r="D4" s="52" t="s">
        <v>0</v>
      </c>
      <c r="E4" s="52" t="s">
        <v>1</v>
      </c>
      <c r="F4" s="52" t="s">
        <v>4</v>
      </c>
      <c r="G4" s="52" t="s">
        <v>5</v>
      </c>
      <c r="H4" s="52" t="s">
        <v>6</v>
      </c>
      <c r="I4" s="52" t="s">
        <v>7</v>
      </c>
      <c r="J4" s="52" t="s">
        <v>8</v>
      </c>
      <c r="K4" s="52" t="s">
        <v>9</v>
      </c>
      <c r="L4" s="52" t="s">
        <v>10</v>
      </c>
      <c r="M4" s="52" t="s">
        <v>11</v>
      </c>
      <c r="N4" s="52" t="s">
        <v>12</v>
      </c>
      <c r="O4" s="53" t="s">
        <v>13</v>
      </c>
      <c r="P4" s="54" t="s">
        <v>14</v>
      </c>
    </row>
    <row r="5" spans="1:31" s="38" customFormat="1" ht="19.5" thickBot="1" x14ac:dyDescent="0.35">
      <c r="A5" s="108" t="s">
        <v>53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10"/>
    </row>
    <row r="6" spans="1:31" s="37" customFormat="1" x14ac:dyDescent="0.25">
      <c r="A6" s="48" t="s">
        <v>37</v>
      </c>
      <c r="B6" s="70">
        <v>35002.352941176468</v>
      </c>
      <c r="C6" s="70" t="s">
        <v>50</v>
      </c>
      <c r="D6" s="70" t="s">
        <v>50</v>
      </c>
      <c r="E6" s="70" t="s">
        <v>50</v>
      </c>
      <c r="F6" s="70" t="s">
        <v>50</v>
      </c>
      <c r="G6" s="70">
        <v>40510.374802874547</v>
      </c>
      <c r="H6" s="70">
        <v>36224.122314829736</v>
      </c>
      <c r="I6" s="70">
        <v>35338.706028211185</v>
      </c>
      <c r="J6" s="70" t="s">
        <v>50</v>
      </c>
      <c r="K6" s="70" t="s">
        <v>50</v>
      </c>
      <c r="L6" s="70">
        <v>50657.326035658421</v>
      </c>
      <c r="M6" s="70">
        <v>35391.138205685194</v>
      </c>
      <c r="N6" s="70" t="s">
        <v>50</v>
      </c>
      <c r="O6" s="70" t="s">
        <v>50</v>
      </c>
      <c r="P6" s="43">
        <v>38854.00338807259</v>
      </c>
    </row>
    <row r="7" spans="1:31" s="37" customFormat="1" x14ac:dyDescent="0.25">
      <c r="A7" s="39" t="s">
        <v>38</v>
      </c>
      <c r="B7" s="71">
        <v>790</v>
      </c>
      <c r="C7" s="71" t="s">
        <v>51</v>
      </c>
      <c r="D7" s="71" t="s">
        <v>51</v>
      </c>
      <c r="E7" s="71" t="s">
        <v>51</v>
      </c>
      <c r="F7" s="71" t="s">
        <v>51</v>
      </c>
      <c r="G7" s="71">
        <v>570</v>
      </c>
      <c r="H7" s="71">
        <v>700</v>
      </c>
      <c r="I7" s="71">
        <v>570</v>
      </c>
      <c r="J7" s="71" t="s">
        <v>51</v>
      </c>
      <c r="K7" s="71" t="s">
        <v>51</v>
      </c>
      <c r="L7" s="71">
        <v>606</v>
      </c>
      <c r="M7" s="71">
        <v>710</v>
      </c>
      <c r="N7" s="71" t="s">
        <v>51</v>
      </c>
      <c r="O7" s="71" t="s">
        <v>51</v>
      </c>
      <c r="P7" s="44">
        <v>657.66666666666663</v>
      </c>
    </row>
    <row r="8" spans="1:31" x14ac:dyDescent="0.25">
      <c r="A8" s="40" t="s">
        <v>25</v>
      </c>
      <c r="B8" s="72">
        <v>15.3</v>
      </c>
      <c r="C8" s="72" t="s">
        <v>51</v>
      </c>
      <c r="D8" s="72" t="s">
        <v>51</v>
      </c>
      <c r="E8" s="72" t="s">
        <v>51</v>
      </c>
      <c r="F8" s="72" t="s">
        <v>51</v>
      </c>
      <c r="G8" s="72">
        <v>11.14</v>
      </c>
      <c r="H8" s="72">
        <v>12.905446098253476</v>
      </c>
      <c r="I8" s="72">
        <v>13.02</v>
      </c>
      <c r="J8" s="72" t="s">
        <v>51</v>
      </c>
      <c r="K8" s="72" t="s">
        <v>51</v>
      </c>
      <c r="L8" s="72">
        <v>9.2557500000000008</v>
      </c>
      <c r="M8" s="72">
        <v>14.2</v>
      </c>
      <c r="N8" s="72" t="s">
        <v>51</v>
      </c>
      <c r="O8" s="72" t="s">
        <v>51</v>
      </c>
      <c r="P8" s="45">
        <v>12.636866016375578</v>
      </c>
    </row>
    <row r="9" spans="1:31" s="37" customFormat="1" x14ac:dyDescent="0.25">
      <c r="A9" s="39" t="s">
        <v>26</v>
      </c>
      <c r="B9" s="3">
        <v>34530</v>
      </c>
      <c r="C9" s="3" t="s">
        <v>51</v>
      </c>
      <c r="D9" s="3" t="s">
        <v>51</v>
      </c>
      <c r="E9" s="3" t="s">
        <v>51</v>
      </c>
      <c r="F9" s="3" t="s">
        <v>51</v>
      </c>
      <c r="G9" s="3">
        <v>31448</v>
      </c>
      <c r="H9" s="3">
        <v>33620</v>
      </c>
      <c r="I9" s="3">
        <v>33337</v>
      </c>
      <c r="J9" s="3" t="s">
        <v>51</v>
      </c>
      <c r="K9" s="3" t="s">
        <v>51</v>
      </c>
      <c r="L9" s="3">
        <v>34341</v>
      </c>
      <c r="M9" s="3">
        <v>34420</v>
      </c>
      <c r="N9" s="3" t="s">
        <v>51</v>
      </c>
      <c r="O9" s="3" t="s">
        <v>51</v>
      </c>
      <c r="P9" s="46">
        <v>33616</v>
      </c>
    </row>
    <row r="10" spans="1:31" x14ac:dyDescent="0.25">
      <c r="A10" s="40" t="s">
        <v>27</v>
      </c>
      <c r="B10" s="72">
        <v>33.5</v>
      </c>
      <c r="C10" s="72" t="s">
        <v>51</v>
      </c>
      <c r="D10" s="72" t="s">
        <v>51</v>
      </c>
      <c r="E10" s="72" t="s">
        <v>51</v>
      </c>
      <c r="F10" s="72" t="s">
        <v>51</v>
      </c>
      <c r="G10" s="72">
        <v>32.07</v>
      </c>
      <c r="H10" s="72">
        <v>48.8907545868</v>
      </c>
      <c r="I10" s="72">
        <v>49.25</v>
      </c>
      <c r="J10" s="72" t="s">
        <v>51</v>
      </c>
      <c r="K10" s="72" t="s">
        <v>51</v>
      </c>
      <c r="L10" s="72">
        <v>40.590000000000003</v>
      </c>
      <c r="M10" s="72">
        <v>36.179999999999993</v>
      </c>
      <c r="N10" s="72" t="s">
        <v>51</v>
      </c>
      <c r="O10" s="72" t="s">
        <v>51</v>
      </c>
      <c r="P10" s="45">
        <v>40.080125764466665</v>
      </c>
    </row>
    <row r="11" spans="1:31" s="37" customFormat="1" ht="15.75" thickBot="1" x14ac:dyDescent="0.3">
      <c r="A11" s="41" t="s">
        <v>28</v>
      </c>
      <c r="B11" s="73">
        <v>22110</v>
      </c>
      <c r="C11" s="73" t="s">
        <v>51</v>
      </c>
      <c r="D11" s="73" t="s">
        <v>51</v>
      </c>
      <c r="E11" s="73" t="s">
        <v>51</v>
      </c>
      <c r="F11" s="73" t="s">
        <v>51</v>
      </c>
      <c r="G11" s="73">
        <v>17731</v>
      </c>
      <c r="H11" s="73">
        <v>20220</v>
      </c>
      <c r="I11" s="73">
        <v>18934</v>
      </c>
      <c r="J11" s="73" t="s">
        <v>51</v>
      </c>
      <c r="K11" s="73" t="s">
        <v>51</v>
      </c>
      <c r="L11" s="73">
        <v>20750</v>
      </c>
      <c r="M11" s="73">
        <v>19006</v>
      </c>
      <c r="N11" s="73" t="s">
        <v>51</v>
      </c>
      <c r="O11" s="73" t="s">
        <v>51</v>
      </c>
      <c r="P11" s="47">
        <v>19791.833333333332</v>
      </c>
    </row>
    <row r="12" spans="1:31" s="38" customFormat="1" ht="19.5" thickBot="1" x14ac:dyDescent="0.35">
      <c r="A12" s="108" t="s">
        <v>54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10"/>
    </row>
    <row r="13" spans="1:31" s="37" customFormat="1" x14ac:dyDescent="0.25">
      <c r="A13" s="48" t="s">
        <v>37</v>
      </c>
      <c r="B13" s="65">
        <v>43951.304347826088</v>
      </c>
      <c r="C13" s="65">
        <v>39550.33351714287</v>
      </c>
      <c r="D13" s="65">
        <v>39103.475327362416</v>
      </c>
      <c r="E13" s="65">
        <v>50684.832119825252</v>
      </c>
      <c r="F13" s="65" t="s">
        <v>50</v>
      </c>
      <c r="G13" s="65">
        <v>40510.374802874547</v>
      </c>
      <c r="H13" s="65" t="s">
        <v>50</v>
      </c>
      <c r="I13" s="65">
        <v>35338.706028211185</v>
      </c>
      <c r="J13" s="65" t="s">
        <v>50</v>
      </c>
      <c r="K13" s="65">
        <v>40999.241817041278</v>
      </c>
      <c r="L13" s="65">
        <v>46056.239233417087</v>
      </c>
      <c r="M13" s="65">
        <v>42823.708161227463</v>
      </c>
      <c r="N13" s="65">
        <v>39744.06545454546</v>
      </c>
      <c r="O13" s="65">
        <v>39753.007781651198</v>
      </c>
      <c r="P13" s="88">
        <v>41683.208053738628</v>
      </c>
    </row>
    <row r="14" spans="1:31" s="37" customFormat="1" x14ac:dyDescent="0.25">
      <c r="A14" s="39" t="s">
        <v>38</v>
      </c>
      <c r="B14" s="66">
        <v>790</v>
      </c>
      <c r="C14" s="66">
        <v>585</v>
      </c>
      <c r="D14" s="66">
        <v>700</v>
      </c>
      <c r="E14" s="66">
        <v>542</v>
      </c>
      <c r="F14" s="66" t="s">
        <v>51</v>
      </c>
      <c r="G14" s="66">
        <v>570</v>
      </c>
      <c r="H14" s="66" t="s">
        <v>51</v>
      </c>
      <c r="I14" s="66">
        <v>570</v>
      </c>
      <c r="J14" s="66" t="s">
        <v>51</v>
      </c>
      <c r="K14" s="66">
        <v>640</v>
      </c>
      <c r="L14" s="66">
        <v>606</v>
      </c>
      <c r="M14" s="66">
        <v>710</v>
      </c>
      <c r="N14" s="66">
        <v>542</v>
      </c>
      <c r="O14" s="66">
        <v>620</v>
      </c>
      <c r="P14" s="89">
        <v>625</v>
      </c>
    </row>
    <row r="15" spans="1:31" x14ac:dyDescent="0.25">
      <c r="A15" s="40" t="s">
        <v>25</v>
      </c>
      <c r="B15" s="67">
        <v>11.5</v>
      </c>
      <c r="C15" s="67">
        <v>12.982690776004276</v>
      </c>
      <c r="D15" s="67">
        <v>12.04</v>
      </c>
      <c r="E15" s="67">
        <v>8.74</v>
      </c>
      <c r="F15" s="67" t="s">
        <v>51</v>
      </c>
      <c r="G15" s="67">
        <v>11.14</v>
      </c>
      <c r="H15" s="67" t="s">
        <v>51</v>
      </c>
      <c r="I15" s="67">
        <v>13.02</v>
      </c>
      <c r="J15" s="67" t="s">
        <v>51</v>
      </c>
      <c r="K15" s="67">
        <v>11.738</v>
      </c>
      <c r="L15" s="67">
        <v>10.291559090909091</v>
      </c>
      <c r="M15" s="67">
        <v>11.31</v>
      </c>
      <c r="N15" s="67">
        <v>11</v>
      </c>
      <c r="O15" s="67">
        <v>12.22</v>
      </c>
      <c r="P15" s="90">
        <v>11.452931806083033</v>
      </c>
    </row>
    <row r="16" spans="1:31" s="37" customFormat="1" x14ac:dyDescent="0.25">
      <c r="A16" s="39" t="s">
        <v>26</v>
      </c>
      <c r="B16" s="61">
        <v>34530</v>
      </c>
      <c r="C16" s="61">
        <v>36291</v>
      </c>
      <c r="D16" s="61">
        <v>34000</v>
      </c>
      <c r="E16" s="61">
        <v>34272</v>
      </c>
      <c r="F16" s="61" t="s">
        <v>51</v>
      </c>
      <c r="G16" s="61">
        <v>31448</v>
      </c>
      <c r="H16" s="61" t="s">
        <v>51</v>
      </c>
      <c r="I16" s="61">
        <v>33337</v>
      </c>
      <c r="J16" s="61" t="s">
        <v>51</v>
      </c>
      <c r="K16" s="61">
        <v>33839</v>
      </c>
      <c r="L16" s="61">
        <v>34341</v>
      </c>
      <c r="M16" s="61">
        <v>34420</v>
      </c>
      <c r="N16" s="61">
        <v>32203</v>
      </c>
      <c r="O16" s="61">
        <v>34570</v>
      </c>
      <c r="P16" s="91">
        <v>33931.909090909088</v>
      </c>
    </row>
    <row r="17" spans="1:16" x14ac:dyDescent="0.25">
      <c r="A17" s="40" t="s">
        <v>27</v>
      </c>
      <c r="B17" s="67">
        <v>33.5</v>
      </c>
      <c r="C17" s="67">
        <v>42</v>
      </c>
      <c r="D17" s="67">
        <v>44.06</v>
      </c>
      <c r="E17" s="67">
        <v>66</v>
      </c>
      <c r="F17" s="67" t="s">
        <v>51</v>
      </c>
      <c r="G17" s="67">
        <v>32.07</v>
      </c>
      <c r="H17" s="67" t="s">
        <v>51</v>
      </c>
      <c r="I17" s="67">
        <v>49.25</v>
      </c>
      <c r="J17" s="67" t="s">
        <v>51</v>
      </c>
      <c r="K17" s="67">
        <v>35.68</v>
      </c>
      <c r="L17" s="67">
        <v>41.4</v>
      </c>
      <c r="M17" s="67">
        <v>36.179999999999993</v>
      </c>
      <c r="N17" s="67">
        <v>50</v>
      </c>
      <c r="O17" s="67">
        <v>39.770000000000003</v>
      </c>
      <c r="P17" s="90">
        <v>42.719090909090909</v>
      </c>
    </row>
    <row r="18" spans="1:16" s="37" customFormat="1" ht="15.75" thickBot="1" x14ac:dyDescent="0.3">
      <c r="A18" s="41" t="s">
        <v>28</v>
      </c>
      <c r="B18" s="68">
        <v>22110</v>
      </c>
      <c r="C18" s="68">
        <v>21022</v>
      </c>
      <c r="D18" s="68">
        <v>19153</v>
      </c>
      <c r="E18" s="68">
        <v>19962</v>
      </c>
      <c r="F18" s="68" t="s">
        <v>51</v>
      </c>
      <c r="G18" s="68">
        <v>17731</v>
      </c>
      <c r="H18" s="68" t="s">
        <v>51</v>
      </c>
      <c r="I18" s="68">
        <v>18934</v>
      </c>
      <c r="J18" s="68" t="s">
        <v>51</v>
      </c>
      <c r="K18" s="68">
        <v>19044</v>
      </c>
      <c r="L18" s="68">
        <v>20750</v>
      </c>
      <c r="M18" s="68">
        <v>19006</v>
      </c>
      <c r="N18" s="68">
        <v>19223</v>
      </c>
      <c r="O18" s="68">
        <v>19240</v>
      </c>
      <c r="P18" s="92">
        <v>19652.272727272728</v>
      </c>
    </row>
    <row r="19" spans="1:16" s="38" customFormat="1" ht="19.5" thickBot="1" x14ac:dyDescent="0.35">
      <c r="A19" s="108" t="s">
        <v>57</v>
      </c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10"/>
    </row>
    <row r="20" spans="1:16" s="37" customFormat="1" x14ac:dyDescent="0.25">
      <c r="A20" s="48" t="s">
        <v>37</v>
      </c>
      <c r="B20" s="65">
        <v>40380.62953995158</v>
      </c>
      <c r="C20" s="65" t="s">
        <v>50</v>
      </c>
      <c r="D20" s="65" t="s">
        <v>50</v>
      </c>
      <c r="E20" s="65" t="s">
        <v>50</v>
      </c>
      <c r="F20" s="65" t="s">
        <v>50</v>
      </c>
      <c r="G20" s="65" t="s">
        <v>50</v>
      </c>
      <c r="H20" s="65" t="s">
        <v>50</v>
      </c>
      <c r="I20" s="65">
        <v>35338.706028211185</v>
      </c>
      <c r="J20" s="65" t="s">
        <v>50</v>
      </c>
      <c r="K20" s="65" t="s">
        <v>50</v>
      </c>
      <c r="L20" s="65" t="s">
        <v>50</v>
      </c>
      <c r="M20" s="65">
        <v>27389.521163896607</v>
      </c>
      <c r="N20" s="65" t="s">
        <v>50</v>
      </c>
      <c r="O20" s="65" t="s">
        <v>50</v>
      </c>
      <c r="P20" s="88">
        <v>34369.618910686455</v>
      </c>
    </row>
    <row r="21" spans="1:16" s="37" customFormat="1" x14ac:dyDescent="0.25">
      <c r="A21" s="39" t="s">
        <v>38</v>
      </c>
      <c r="B21" s="66">
        <v>973</v>
      </c>
      <c r="C21" s="66" t="s">
        <v>51</v>
      </c>
      <c r="D21" s="66" t="s">
        <v>51</v>
      </c>
      <c r="E21" s="66" t="s">
        <v>51</v>
      </c>
      <c r="F21" s="66" t="s">
        <v>51</v>
      </c>
      <c r="G21" s="66" t="s">
        <v>51</v>
      </c>
      <c r="H21" s="66" t="s">
        <v>51</v>
      </c>
      <c r="I21" s="66">
        <v>570</v>
      </c>
      <c r="J21" s="66" t="s">
        <v>51</v>
      </c>
      <c r="K21" s="66" t="s">
        <v>51</v>
      </c>
      <c r="L21" s="66" t="s">
        <v>51</v>
      </c>
      <c r="M21" s="66">
        <v>710</v>
      </c>
      <c r="N21" s="66" t="s">
        <v>51</v>
      </c>
      <c r="O21" s="66" t="s">
        <v>51</v>
      </c>
      <c r="P21" s="89">
        <v>751</v>
      </c>
    </row>
    <row r="22" spans="1:16" x14ac:dyDescent="0.25">
      <c r="A22" s="40" t="s">
        <v>25</v>
      </c>
      <c r="B22" s="67">
        <v>12.6</v>
      </c>
      <c r="C22" s="67" t="s">
        <v>51</v>
      </c>
      <c r="D22" s="67" t="s">
        <v>51</v>
      </c>
      <c r="E22" s="67" t="s">
        <v>51</v>
      </c>
      <c r="F22" s="67" t="s">
        <v>51</v>
      </c>
      <c r="G22" s="67" t="s">
        <v>51</v>
      </c>
      <c r="H22" s="67" t="s">
        <v>51</v>
      </c>
      <c r="I22" s="67">
        <v>13.02</v>
      </c>
      <c r="J22" s="67" t="s">
        <v>51</v>
      </c>
      <c r="K22" s="67" t="s">
        <v>51</v>
      </c>
      <c r="L22" s="67" t="s">
        <v>51</v>
      </c>
      <c r="M22" s="67">
        <v>19.02</v>
      </c>
      <c r="N22" s="67" t="s">
        <v>51</v>
      </c>
      <c r="O22" s="67" t="s">
        <v>51</v>
      </c>
      <c r="P22" s="90">
        <v>14.88</v>
      </c>
    </row>
    <row r="23" spans="1:16" s="37" customFormat="1" x14ac:dyDescent="0.25">
      <c r="A23" s="39" t="s">
        <v>26</v>
      </c>
      <c r="B23" s="61">
        <v>34530</v>
      </c>
      <c r="C23" s="61" t="s">
        <v>51</v>
      </c>
      <c r="D23" s="61" t="s">
        <v>51</v>
      </c>
      <c r="E23" s="61" t="s">
        <v>51</v>
      </c>
      <c r="F23" s="61" t="s">
        <v>51</v>
      </c>
      <c r="G23" s="61" t="s">
        <v>51</v>
      </c>
      <c r="H23" s="61" t="s">
        <v>51</v>
      </c>
      <c r="I23" s="61">
        <v>33337</v>
      </c>
      <c r="J23" s="61" t="s">
        <v>51</v>
      </c>
      <c r="K23" s="61" t="s">
        <v>51</v>
      </c>
      <c r="L23" s="61" t="s">
        <v>51</v>
      </c>
      <c r="M23" s="61">
        <v>34420</v>
      </c>
      <c r="N23" s="61" t="s">
        <v>51</v>
      </c>
      <c r="O23" s="61" t="s">
        <v>51</v>
      </c>
      <c r="P23" s="91">
        <v>34095.666666666664</v>
      </c>
    </row>
    <row r="24" spans="1:16" x14ac:dyDescent="0.25">
      <c r="A24" s="40" t="s">
        <v>27</v>
      </c>
      <c r="B24" s="67">
        <v>35.4</v>
      </c>
      <c r="C24" s="67" t="s">
        <v>51</v>
      </c>
      <c r="D24" s="67" t="s">
        <v>51</v>
      </c>
      <c r="E24" s="67" t="s">
        <v>51</v>
      </c>
      <c r="F24" s="67" t="s">
        <v>51</v>
      </c>
      <c r="G24" s="67" t="s">
        <v>51</v>
      </c>
      <c r="H24" s="67" t="s">
        <v>51</v>
      </c>
      <c r="I24" s="67">
        <v>49.25</v>
      </c>
      <c r="J24" s="67" t="s">
        <v>51</v>
      </c>
      <c r="K24" s="67" t="s">
        <v>51</v>
      </c>
      <c r="L24" s="67" t="s">
        <v>51</v>
      </c>
      <c r="M24" s="67">
        <v>40.200000000000003</v>
      </c>
      <c r="N24" s="67" t="s">
        <v>51</v>
      </c>
      <c r="O24" s="67" t="s">
        <v>51</v>
      </c>
      <c r="P24" s="90">
        <v>41.616666666666667</v>
      </c>
    </row>
    <row r="25" spans="1:16" s="37" customFormat="1" ht="15.75" thickBot="1" x14ac:dyDescent="0.3">
      <c r="A25" s="41" t="s">
        <v>28</v>
      </c>
      <c r="B25" s="68">
        <v>22110</v>
      </c>
      <c r="C25" s="68" t="s">
        <v>51</v>
      </c>
      <c r="D25" s="68" t="s">
        <v>51</v>
      </c>
      <c r="E25" s="68" t="s">
        <v>51</v>
      </c>
      <c r="F25" s="68" t="s">
        <v>51</v>
      </c>
      <c r="G25" s="68"/>
      <c r="H25" s="68" t="s">
        <v>51</v>
      </c>
      <c r="I25" s="68">
        <v>18934</v>
      </c>
      <c r="J25" s="68" t="s">
        <v>51</v>
      </c>
      <c r="K25" s="68"/>
      <c r="L25" s="68" t="s">
        <v>51</v>
      </c>
      <c r="M25" s="68">
        <v>19006</v>
      </c>
      <c r="N25" s="68" t="s">
        <v>51</v>
      </c>
      <c r="O25" s="68" t="s">
        <v>51</v>
      </c>
      <c r="P25" s="92">
        <v>20016.666666666668</v>
      </c>
    </row>
    <row r="26" spans="1:16" s="38" customFormat="1" ht="19.5" thickBot="1" x14ac:dyDescent="0.35">
      <c r="A26" s="108" t="s">
        <v>55</v>
      </c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10"/>
    </row>
    <row r="27" spans="1:16" s="37" customFormat="1" x14ac:dyDescent="0.25">
      <c r="A27" s="48" t="s">
        <v>37</v>
      </c>
      <c r="B27" s="65">
        <v>35361.059602649009</v>
      </c>
      <c r="C27" s="65" t="s">
        <v>50</v>
      </c>
      <c r="D27" s="65">
        <v>37218.923909547935</v>
      </c>
      <c r="E27" s="65" t="s">
        <v>50</v>
      </c>
      <c r="F27" s="65">
        <v>62414.654002713702</v>
      </c>
      <c r="G27" s="65" t="s">
        <v>50</v>
      </c>
      <c r="H27" s="65">
        <v>51523.575397996676</v>
      </c>
      <c r="I27" s="65">
        <v>35338.706028211185</v>
      </c>
      <c r="J27" s="65">
        <v>35107.679360243717</v>
      </c>
      <c r="K27" s="65" t="s">
        <v>50</v>
      </c>
      <c r="L27" s="65" t="s">
        <v>50</v>
      </c>
      <c r="M27" s="65">
        <v>46964.364877530934</v>
      </c>
      <c r="N27" s="65">
        <v>64065.212307692302</v>
      </c>
      <c r="O27" s="65" t="s">
        <v>50</v>
      </c>
      <c r="P27" s="88">
        <v>45999.271935823184</v>
      </c>
    </row>
    <row r="28" spans="1:16" s="37" customFormat="1" x14ac:dyDescent="0.25">
      <c r="A28" s="39" t="s">
        <v>38</v>
      </c>
      <c r="B28" s="66">
        <v>790</v>
      </c>
      <c r="C28" s="66" t="s">
        <v>51</v>
      </c>
      <c r="D28" s="66">
        <v>700</v>
      </c>
      <c r="E28" s="66" t="s">
        <v>51</v>
      </c>
      <c r="F28" s="66">
        <v>770</v>
      </c>
      <c r="G28" s="66" t="s">
        <v>51</v>
      </c>
      <c r="H28" s="66">
        <v>700</v>
      </c>
      <c r="I28" s="66">
        <v>570</v>
      </c>
      <c r="J28" s="66">
        <v>603</v>
      </c>
      <c r="K28" s="66" t="s">
        <v>51</v>
      </c>
      <c r="L28" s="66" t="s">
        <v>51</v>
      </c>
      <c r="M28" s="66">
        <v>710</v>
      </c>
      <c r="N28" s="66">
        <v>542</v>
      </c>
      <c r="O28" s="66"/>
      <c r="P28" s="89">
        <v>673.125</v>
      </c>
    </row>
    <row r="29" spans="1:16" x14ac:dyDescent="0.25">
      <c r="A29" s="40" t="s">
        <v>25</v>
      </c>
      <c r="B29" s="67">
        <v>15.1</v>
      </c>
      <c r="C29" s="67" t="s">
        <v>51</v>
      </c>
      <c r="D29" s="67">
        <v>12.283994245600002</v>
      </c>
      <c r="E29" s="67" t="s">
        <v>51</v>
      </c>
      <c r="F29" s="67">
        <v>7.37</v>
      </c>
      <c r="G29" s="67" t="s">
        <v>51</v>
      </c>
      <c r="H29" s="67">
        <v>8.6648229848871114</v>
      </c>
      <c r="I29" s="67">
        <v>13.02</v>
      </c>
      <c r="J29" s="67">
        <v>13.13</v>
      </c>
      <c r="K29" s="67" t="s">
        <v>51</v>
      </c>
      <c r="L29" s="67" t="s">
        <v>51</v>
      </c>
      <c r="M29" s="67">
        <v>9.85</v>
      </c>
      <c r="N29" s="67">
        <v>6.5</v>
      </c>
      <c r="O29" s="67" t="s">
        <v>51</v>
      </c>
      <c r="P29" s="90">
        <v>10.739852153810887</v>
      </c>
    </row>
    <row r="30" spans="1:16" s="37" customFormat="1" x14ac:dyDescent="0.25">
      <c r="A30" s="39" t="s">
        <v>26</v>
      </c>
      <c r="B30" s="61">
        <v>34530</v>
      </c>
      <c r="C30" s="61" t="s">
        <v>51</v>
      </c>
      <c r="D30" s="61">
        <v>34000</v>
      </c>
      <c r="E30" s="61" t="s">
        <v>51</v>
      </c>
      <c r="F30" s="61">
        <v>31700</v>
      </c>
      <c r="G30" s="61" t="s">
        <v>51</v>
      </c>
      <c r="H30" s="61">
        <v>33620</v>
      </c>
      <c r="I30" s="61">
        <v>33337</v>
      </c>
      <c r="J30" s="61">
        <v>33121</v>
      </c>
      <c r="K30" s="61" t="s">
        <v>51</v>
      </c>
      <c r="L30" s="61" t="s">
        <v>51</v>
      </c>
      <c r="M30" s="61">
        <v>34420</v>
      </c>
      <c r="N30" s="61">
        <v>32203</v>
      </c>
      <c r="O30" s="61" t="s">
        <v>51</v>
      </c>
      <c r="P30" s="91">
        <v>33366.375</v>
      </c>
    </row>
    <row r="31" spans="1:16" x14ac:dyDescent="0.25">
      <c r="A31" s="40" t="s">
        <v>27</v>
      </c>
      <c r="B31" s="67">
        <v>33.5</v>
      </c>
      <c r="C31" s="67" t="s">
        <v>51</v>
      </c>
      <c r="D31" s="67">
        <v>57.38767397642161</v>
      </c>
      <c r="E31" s="67" t="s">
        <v>51</v>
      </c>
      <c r="F31" s="67">
        <v>20</v>
      </c>
      <c r="G31" s="67"/>
      <c r="H31" s="67">
        <v>48.890757708000002</v>
      </c>
      <c r="I31" s="67">
        <v>49.25</v>
      </c>
      <c r="J31" s="67">
        <v>52</v>
      </c>
      <c r="K31" s="67" t="s">
        <v>51</v>
      </c>
      <c r="L31" s="67" t="s">
        <v>51</v>
      </c>
      <c r="M31" s="67">
        <v>45.33</v>
      </c>
      <c r="N31" s="67">
        <v>50</v>
      </c>
      <c r="O31" s="67" t="s">
        <v>51</v>
      </c>
      <c r="P31" s="90">
        <v>44.544803960552699</v>
      </c>
    </row>
    <row r="32" spans="1:16" s="37" customFormat="1" ht="15.75" thickBot="1" x14ac:dyDescent="0.3">
      <c r="A32" s="41" t="s">
        <v>28</v>
      </c>
      <c r="B32" s="68">
        <v>22110</v>
      </c>
      <c r="C32" s="68" t="s">
        <v>51</v>
      </c>
      <c r="D32" s="68">
        <v>19153</v>
      </c>
      <c r="E32" s="68" t="s">
        <v>51</v>
      </c>
      <c r="F32" s="68">
        <v>18000</v>
      </c>
      <c r="G32" s="68"/>
      <c r="H32" s="68">
        <v>20220</v>
      </c>
      <c r="I32" s="68">
        <v>18934</v>
      </c>
      <c r="J32" s="68">
        <v>20961</v>
      </c>
      <c r="K32" s="68"/>
      <c r="L32" s="68" t="s">
        <v>51</v>
      </c>
      <c r="M32" s="68">
        <v>19006</v>
      </c>
      <c r="N32" s="68">
        <v>19223</v>
      </c>
      <c r="O32" s="68" t="s">
        <v>51</v>
      </c>
      <c r="P32" s="92">
        <v>19700.875</v>
      </c>
    </row>
    <row r="33" spans="1:16" s="38" customFormat="1" ht="19.5" thickBot="1" x14ac:dyDescent="0.35">
      <c r="A33" s="108" t="s">
        <v>56</v>
      </c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10"/>
    </row>
    <row r="34" spans="1:16" s="37" customFormat="1" x14ac:dyDescent="0.25">
      <c r="A34" s="48" t="s">
        <v>37</v>
      </c>
      <c r="B34" s="65" t="s">
        <v>50</v>
      </c>
      <c r="C34" s="65" t="s">
        <v>50</v>
      </c>
      <c r="D34" s="65">
        <v>37218.923909547935</v>
      </c>
      <c r="E34" s="65" t="s">
        <v>50</v>
      </c>
      <c r="F34" s="65" t="s">
        <v>50</v>
      </c>
      <c r="G34" s="65">
        <v>37191.372920319795</v>
      </c>
      <c r="H34" s="65">
        <v>74332.254789559942</v>
      </c>
      <c r="I34" s="65">
        <v>35338.706028211185</v>
      </c>
      <c r="J34" s="65" t="s">
        <v>50</v>
      </c>
      <c r="K34" s="65" t="s">
        <v>50</v>
      </c>
      <c r="L34" s="65">
        <v>50514.493788096959</v>
      </c>
      <c r="M34" s="65" t="s">
        <v>50</v>
      </c>
      <c r="N34" s="65" t="s">
        <v>50</v>
      </c>
      <c r="O34" s="65" t="s">
        <v>50</v>
      </c>
      <c r="P34" s="88">
        <v>46919.150287147168</v>
      </c>
    </row>
    <row r="35" spans="1:16" s="37" customFormat="1" x14ac:dyDescent="0.25">
      <c r="A35" s="39" t="s">
        <v>38</v>
      </c>
      <c r="B35" s="66" t="s">
        <v>51</v>
      </c>
      <c r="C35" s="66" t="s">
        <v>51</v>
      </c>
      <c r="D35" s="66">
        <v>700</v>
      </c>
      <c r="E35" s="66" t="s">
        <v>51</v>
      </c>
      <c r="F35" s="66" t="s">
        <v>51</v>
      </c>
      <c r="G35" s="66">
        <v>556</v>
      </c>
      <c r="H35" s="66">
        <v>700</v>
      </c>
      <c r="I35" s="66">
        <v>570</v>
      </c>
      <c r="J35" s="66" t="s">
        <v>51</v>
      </c>
      <c r="K35" s="66" t="s">
        <v>51</v>
      </c>
      <c r="L35" s="66">
        <v>606</v>
      </c>
      <c r="M35" s="66" t="s">
        <v>51</v>
      </c>
      <c r="N35" s="66" t="s">
        <v>51</v>
      </c>
      <c r="O35" s="66" t="s">
        <v>51</v>
      </c>
      <c r="P35" s="89">
        <v>626.4</v>
      </c>
    </row>
    <row r="36" spans="1:16" x14ac:dyDescent="0.25">
      <c r="A36" s="40" t="s">
        <v>25</v>
      </c>
      <c r="B36" s="67" t="s">
        <v>51</v>
      </c>
      <c r="C36" s="67" t="s">
        <v>51</v>
      </c>
      <c r="D36" s="67">
        <v>12.283994245600002</v>
      </c>
      <c r="E36" s="67" t="s">
        <v>51</v>
      </c>
      <c r="F36" s="67" t="s">
        <v>51</v>
      </c>
      <c r="G36" s="67">
        <v>12.35</v>
      </c>
      <c r="H36" s="67">
        <v>5.7432922407541751</v>
      </c>
      <c r="I36" s="67">
        <v>13.02</v>
      </c>
      <c r="J36" s="67" t="s">
        <v>51</v>
      </c>
      <c r="K36" s="67" t="s">
        <v>51</v>
      </c>
      <c r="L36" s="67">
        <v>9.2362487179487189</v>
      </c>
      <c r="M36" s="67" t="s">
        <v>51</v>
      </c>
      <c r="N36" s="67" t="s">
        <v>51</v>
      </c>
      <c r="O36" s="67" t="s">
        <v>51</v>
      </c>
      <c r="P36" s="90">
        <v>10.526707040860579</v>
      </c>
    </row>
    <row r="37" spans="1:16" s="37" customFormat="1" x14ac:dyDescent="0.25">
      <c r="A37" s="39" t="s">
        <v>26</v>
      </c>
      <c r="B37" s="61" t="s">
        <v>51</v>
      </c>
      <c r="C37" s="61" t="s">
        <v>51</v>
      </c>
      <c r="D37" s="61">
        <v>34000</v>
      </c>
      <c r="E37" s="61" t="s">
        <v>51</v>
      </c>
      <c r="F37" s="61" t="s">
        <v>51</v>
      </c>
      <c r="G37" s="61">
        <v>31448</v>
      </c>
      <c r="H37" s="61">
        <v>33620</v>
      </c>
      <c r="I37" s="61">
        <v>33337</v>
      </c>
      <c r="J37" s="61" t="s">
        <v>51</v>
      </c>
      <c r="K37" s="61" t="s">
        <v>51</v>
      </c>
      <c r="L37" s="61">
        <v>34341</v>
      </c>
      <c r="M37" s="61" t="s">
        <v>51</v>
      </c>
      <c r="N37" s="61" t="s">
        <v>51</v>
      </c>
      <c r="O37" s="61" t="s">
        <v>51</v>
      </c>
      <c r="P37" s="91">
        <v>33349.199999999997</v>
      </c>
    </row>
    <row r="38" spans="1:16" x14ac:dyDescent="0.25">
      <c r="A38" s="40" t="s">
        <v>27</v>
      </c>
      <c r="B38" s="67" t="s">
        <v>51</v>
      </c>
      <c r="C38" s="67" t="s">
        <v>51</v>
      </c>
      <c r="D38" s="67">
        <v>57.38767397642161</v>
      </c>
      <c r="E38" s="67" t="s">
        <v>51</v>
      </c>
      <c r="F38" s="67" t="s">
        <v>51</v>
      </c>
      <c r="G38" s="67">
        <v>32.07</v>
      </c>
      <c r="H38" s="67">
        <v>59.3711917344</v>
      </c>
      <c r="I38" s="67">
        <v>49.25</v>
      </c>
      <c r="J38" s="67" t="s">
        <v>51</v>
      </c>
      <c r="K38" s="67" t="s">
        <v>51</v>
      </c>
      <c r="L38" s="67">
        <v>42.22</v>
      </c>
      <c r="M38" s="67" t="s">
        <v>51</v>
      </c>
      <c r="N38" s="67" t="s">
        <v>51</v>
      </c>
      <c r="O38" s="67" t="s">
        <v>51</v>
      </c>
      <c r="P38" s="90">
        <v>48.059773142164325</v>
      </c>
    </row>
    <row r="39" spans="1:16" s="37" customFormat="1" ht="15.75" thickBot="1" x14ac:dyDescent="0.3">
      <c r="A39" s="41" t="s">
        <v>28</v>
      </c>
      <c r="B39" s="68" t="s">
        <v>51</v>
      </c>
      <c r="C39" s="68" t="s">
        <v>51</v>
      </c>
      <c r="D39" s="68">
        <v>19153</v>
      </c>
      <c r="E39" s="68" t="s">
        <v>51</v>
      </c>
      <c r="F39" s="68" t="s">
        <v>51</v>
      </c>
      <c r="G39" s="68">
        <v>17731</v>
      </c>
      <c r="H39" s="68">
        <v>20220</v>
      </c>
      <c r="I39" s="68">
        <v>18934</v>
      </c>
      <c r="J39" s="68" t="s">
        <v>51</v>
      </c>
      <c r="K39" s="68" t="s">
        <v>51</v>
      </c>
      <c r="L39" s="68">
        <v>20750</v>
      </c>
      <c r="M39" s="68" t="s">
        <v>51</v>
      </c>
      <c r="N39" s="68" t="s">
        <v>51</v>
      </c>
      <c r="O39" s="68" t="s">
        <v>51</v>
      </c>
      <c r="P39" s="92">
        <v>19357.599999999999</v>
      </c>
    </row>
    <row r="42" spans="1:16" x14ac:dyDescent="0.25">
      <c r="A42"/>
    </row>
  </sheetData>
  <mergeCells count="7">
    <mergeCell ref="A33:P33"/>
    <mergeCell ref="A1:P1"/>
    <mergeCell ref="A2:P2"/>
    <mergeCell ref="A5:P5"/>
    <mergeCell ref="A12:P12"/>
    <mergeCell ref="A19:P19"/>
    <mergeCell ref="A26:P2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8c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K39" sqref="K3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8c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H37" sqref="H3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8c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V15" sqref="V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8c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G37" sqref="G37"/>
    </sheetView>
  </sheetViews>
  <sheetFormatPr defaultRowHeight="15" x14ac:dyDescent="0.25"/>
  <sheetData>
    <row r="34" spans="1:1" x14ac:dyDescent="0.25">
      <c r="A34" s="50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8c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E40" sqref="E40"/>
    </sheetView>
  </sheetViews>
  <sheetFormatPr defaultRowHeight="15" x14ac:dyDescent="0.25"/>
  <sheetData>
    <row r="34" spans="1:1" x14ac:dyDescent="0.25">
      <c r="A34" s="50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8c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S26" sqref="S2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8c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V26" sqref="V26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8c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W24" sqref="W2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8c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18</vt:i4>
      </vt:variant>
    </vt:vector>
  </HeadingPairs>
  <TitlesOfParts>
    <vt:vector size="18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Tabulka č. 4</vt:lpstr>
      <vt:lpstr>KN 2019</vt:lpstr>
      <vt:lpstr>KN 2018 - tab.1</vt:lpstr>
      <vt:lpstr>KN 2018 - tab.2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2015-03-20T07:43:01Z</cp:lastPrinted>
  <dcterms:created xsi:type="dcterms:W3CDTF">2013-04-19T07:05:39Z</dcterms:created>
  <dcterms:modified xsi:type="dcterms:W3CDTF">2019-07-03T13:47:21Z</dcterms:modified>
</cp:coreProperties>
</file>